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</sheets>
  <definedNames>
    <definedName name="_xlnm.Print_Area" localSheetId="0">'3'!$A$1:$G$73</definedName>
    <definedName name="_xlnm.Print_Area" localSheetId="1">'4'!$A$1:$F$32</definedName>
    <definedName name="_xlnm.Print_Area" localSheetId="4">'7'!$A$1:$F$12</definedName>
    <definedName name="_xlnm.Print_Area" localSheetId="6">'9'!$A$1:$F$15</definedName>
  </definedNames>
  <calcPr fullCalcOnLoad="1"/>
</workbook>
</file>

<file path=xl/comments1.xml><?xml version="1.0" encoding="utf-8"?>
<comments xmlns="http://schemas.openxmlformats.org/spreadsheetml/2006/main">
  <authors>
    <author>Jolanta Maciejko</author>
  </authors>
  <commentList>
    <comment ref="E22" authorId="0">
      <text>
        <r>
          <rPr>
            <b/>
            <sz val="8"/>
            <rFont val="Tahoma"/>
            <family val="2"/>
          </rPr>
          <t>Jolanta Maciejko: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21" authorId="0">
      <text>
        <r>
          <rPr>
            <sz val="10"/>
            <rFont val="Arial"/>
            <family val="2"/>
          </rPr>
          <t>1000 dotacja</t>
        </r>
      </text>
    </comment>
    <comment ref="F25" authorId="0">
      <text>
        <r>
          <rPr>
            <sz val="10"/>
            <rFont val="Arial"/>
            <family val="2"/>
          </rPr>
          <t xml:space="preserve">4000 dotacja
</t>
        </r>
      </text>
    </comment>
  </commentList>
</comments>
</file>

<file path=xl/sharedStrings.xml><?xml version="1.0" encoding="utf-8"?>
<sst xmlns="http://schemas.openxmlformats.org/spreadsheetml/2006/main" count="274" uniqueCount="192">
  <si>
    <t>w złotych</t>
  </si>
  <si>
    <t>Dział</t>
  </si>
  <si>
    <t>Rozdział</t>
  </si>
  <si>
    <t>§</t>
  </si>
  <si>
    <t>Plan</t>
  </si>
  <si>
    <t>Działalność usługowa</t>
  </si>
  <si>
    <t>Cmentarze</t>
  </si>
  <si>
    <t>0830</t>
  </si>
  <si>
    <t>wpływy z usług</t>
  </si>
  <si>
    <t>dotacje celowe otrzymane z budżetu państwa na zadanie bieżące realizowane przez gminę na podstawie porozumień z organami administracji rządowej</t>
  </si>
  <si>
    <t>Administracja publiczna</t>
  </si>
  <si>
    <t>Urzędy wojewódzkie</t>
  </si>
  <si>
    <t>dotacje celowe otrzymane z budżetu państwa na realizację zadań bieżących z zakresu administracji rządowej oraz innych zadań zaleconych gminie (związkom gmin) ustawami</t>
  </si>
  <si>
    <t>0690</t>
  </si>
  <si>
    <t>Pozostała działalność</t>
  </si>
  <si>
    <t>Pomoc społeczna</t>
  </si>
  <si>
    <t>Świadczenia rodzinne oraz składki na ubezpieczenia emerytalne i rentowe z ubezpieczenia społecznego</t>
  </si>
  <si>
    <t>0970</t>
  </si>
  <si>
    <t>Razem</t>
  </si>
  <si>
    <t>Nazwa</t>
  </si>
  <si>
    <t>zakup materiałów i wyposażenia</t>
  </si>
  <si>
    <t>zakup usług remontowych</t>
  </si>
  <si>
    <t>zakup usług pozostałych</t>
  </si>
  <si>
    <t>różne opłaty i składki</t>
  </si>
  <si>
    <t xml:space="preserve">4300 </t>
  </si>
  <si>
    <t xml:space="preserve">4430 </t>
  </si>
  <si>
    <t>wydatki osobowe niezaliczane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</si>
  <si>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</si>
  <si>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</si>
  <si>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</si>
  <si>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</si>
  <si>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</si>
  <si>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zdrowotnych</t>
  </si>
  <si>
    <t>4300</t>
  </si>
  <si>
    <t>4350</t>
  </si>
  <si>
    <t>zakup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</si>
  <si>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</si>
  <si>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</si>
  <si>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</si>
  <si>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</si>
  <si>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 xml:space="preserve">4410 </t>
  </si>
  <si>
    <t>podróże służbowe krajowe</t>
  </si>
  <si>
    <t>4440</t>
  </si>
  <si>
    <t>odpisy na zakładowy fundusz świadczeń socjalnych</t>
  </si>
  <si>
    <t>szkolenia pracowników niebędących członkami korpusu służby cywilnej</t>
  </si>
  <si>
    <t>Ochrona zdrowia</t>
  </si>
  <si>
    <t xml:space="preserve">świadczenia społeczne </t>
  </si>
  <si>
    <t>Klasyfikacja</t>
  </si>
  <si>
    <t>Dotacje na realizację zadań z zakresu adm. rządowej</t>
  </si>
  <si>
    <t>Wydatki przeznaczone na realizację zadań z zakresu administracji rządowej</t>
  </si>
  <si>
    <t>Zakup materiałów i wyposażenia</t>
  </si>
  <si>
    <t>Razem:</t>
  </si>
  <si>
    <t xml:space="preserve">Dotacje na realizację zadań </t>
  </si>
  <si>
    <t>Wydatki przeznaczone na realizację zadań</t>
  </si>
  <si>
    <t>ADMINISTRACJA PUBLICZNA</t>
  </si>
  <si>
    <t>Wpływy z różnych opłat</t>
  </si>
  <si>
    <t>POMOC SPOŁECZNA</t>
  </si>
  <si>
    <t>Świadczenia rodzinne, zaliczka alimentacyjna oraz składki na ubezpieczenia emerytalne i rentowe z ubezpieczenia społecznego</t>
  </si>
  <si>
    <t>Wpływy z różnych dochodów</t>
  </si>
  <si>
    <t>Nazwa zadania</t>
  </si>
  <si>
    <t>Dochody</t>
  </si>
  <si>
    <t>Wydatki</t>
  </si>
  <si>
    <t>1.</t>
  </si>
  <si>
    <t>2.</t>
  </si>
  <si>
    <t>L.p.</t>
  </si>
  <si>
    <t>w tym:</t>
  </si>
  <si>
    <t>Planowane wydatki</t>
  </si>
  <si>
    <t>Treść</t>
  </si>
  <si>
    <t>Przychody ogółem:</t>
  </si>
  <si>
    <t>Kredyty i pożyczki krajowe</t>
  </si>
  <si>
    <t>§ 952</t>
  </si>
  <si>
    <t>Kredyty i pożyczki zagraniczne</t>
  </si>
  <si>
    <t>§ 953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</si>
  <si>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</si>
  <si>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</si>
  <si>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</si>
  <si>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</si>
  <si>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</si>
  <si>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</si>
  <si>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</si>
  <si>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</si>
  <si>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</si>
  <si>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</si>
  <si>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</si>
  <si>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</si>
  <si>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</si>
  <si>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Inne papiery wartościowe</t>
  </si>
  <si>
    <t>§  931</t>
  </si>
  <si>
    <t>8.</t>
  </si>
  <si>
    <t>Inne rozliczenia krajowe (wolne środki)</t>
  </si>
  <si>
    <t>§ 955</t>
  </si>
  <si>
    <t>Rozchody ogółem :</t>
  </si>
  <si>
    <t>Spłaty kredytów i pożyczek krajowych</t>
  </si>
  <si>
    <t>§ 992</t>
  </si>
  <si>
    <t>Spłaty kredytów i pożyczek zagranicznych</t>
  </si>
  <si>
    <t>§ 993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</si>
  <si>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</si>
  <si>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</si>
  <si>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</si>
  <si>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</si>
  <si>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</si>
  <si>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</si>
  <si>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innych papierów wartościowych</t>
  </si>
  <si>
    <t>§ 982</t>
  </si>
  <si>
    <t>Rozchody z tytułu innych rozliczeń</t>
  </si>
  <si>
    <t>§ 995</t>
  </si>
  <si>
    <t>1. Przedmiotowe</t>
  </si>
  <si>
    <t>(w złotych)</t>
  </si>
  <si>
    <t>Nazwa jednostki</t>
  </si>
  <si>
    <t>Zakres dotacji</t>
  </si>
  <si>
    <t>Kwota dotacji</t>
  </si>
  <si>
    <t>I. Zakłady budżetowe</t>
  </si>
  <si>
    <t>Opis</t>
  </si>
  <si>
    <t>Dotacja podmiotowa z budżetu dla samorządowej instytucji kultury – Miejskie Centrum Kulturalne w Lipnie</t>
  </si>
  <si>
    <t>Dotacja celowa z budżetu na finansowanie lub dofinansowanie zadań zleconych do realizacji stowarzyszeniom</t>
  </si>
  <si>
    <t>RAZEM</t>
  </si>
  <si>
    <t>Wyszczególnienie</t>
  </si>
  <si>
    <t>ogółem</t>
  </si>
  <si>
    <t>dotacja</t>
  </si>
  <si>
    <t>wpłata do</t>
  </si>
  <si>
    <t>z budżetu</t>
  </si>
  <si>
    <t>budżetu</t>
  </si>
  <si>
    <t>I.</t>
  </si>
  <si>
    <t>Zakłady budżetowe:</t>
  </si>
  <si>
    <t>wpłaty na PFRON</t>
  </si>
  <si>
    <t>zakup dostepu do sieci internet</t>
  </si>
  <si>
    <t>4210</t>
  </si>
  <si>
    <t>4010</t>
  </si>
  <si>
    <t>Lp.</t>
  </si>
  <si>
    <t>Rozdz</t>
  </si>
  <si>
    <t>§**</t>
  </si>
  <si>
    <t>Nazwa zadania inwestycyjnego</t>
  </si>
  <si>
    <t>Łączne koszty finansowe</t>
  </si>
  <si>
    <t>środki wymienione
w art. 5 ust. 1 pkt 2 i 3 u.f.p.</t>
  </si>
  <si>
    <t>Zakład Gospodarki Mieszkaniowej</t>
  </si>
  <si>
    <t>Dotacja podmiotowa z budżetu dla niepublicznej  placówki oświatowo-wychowawczej -Przedszkola</t>
  </si>
  <si>
    <t xml:space="preserve">  </t>
  </si>
  <si>
    <t>Wynagrodzenia osobowe pracowników</t>
  </si>
  <si>
    <t>0980</t>
  </si>
  <si>
    <t>Dotacja podmiotowa z budżetu dla Niepublicznego Gimnazjum  w Lipnie</t>
  </si>
  <si>
    <t>Dotacja podmiotowa z budżetu dla samorządowej instytucji kultury – Miejskiej Biblioteki w Lipnie</t>
  </si>
  <si>
    <t xml:space="preserve">Dotacja przedmiotowa na usługi remontowe na rzecz mieszkań komunalnych i dopłaty do mieszkań socjalnych </t>
  </si>
  <si>
    <t xml:space="preserve">Budowa "małej obwodnicy" miasta </t>
  </si>
  <si>
    <t>środki własne  budżetu</t>
  </si>
  <si>
    <t>Objasnienia dotyczące realizacji zadania</t>
  </si>
  <si>
    <t>Wpływy z tyt. zwrotów wypłaconych świadczeń z funduszu alimentacyjnego</t>
  </si>
  <si>
    <t>Wydatki osobowe nie zaliczane do wynagrodzeń</t>
  </si>
  <si>
    <t xml:space="preserve">Załącznik nr 3
do Uchwały Rady Miejskiej
w Lipnie Nr                                
z dnia              </t>
  </si>
  <si>
    <t>I. Dochody i wydatki związane z realizacją zadań z zakresu administracji rządowej zleconych gminie i innych zadań zleconych ustawami w 2011 r.</t>
  </si>
  <si>
    <t xml:space="preserve">Załącznik nr 6
do Uchwały Rady  Miejskiej w Lipnie
Nr      z dnia 
</t>
  </si>
  <si>
    <t>Przychody i rozchody budżetu 2011 r.</t>
  </si>
  <si>
    <t>Zakres i kwoty dotacji 
dla zakładów budżetowych  w 2011 r.</t>
  </si>
  <si>
    <t xml:space="preserve">Załącznik nr   7
do Uchwały Rady Miejskiej
 w Lipnie Nr     z dnia                             </t>
  </si>
  <si>
    <t>Pozostałe dotacje
związane z realizacją zadań miasta w 2011 r.</t>
  </si>
  <si>
    <t xml:space="preserve">Załącznik nr 8
do Uchwały Rady Miejskiej
w Lipnie Nr                                
z dnia                 </t>
  </si>
  <si>
    <t xml:space="preserve">Załącznik nr 9
do Uchwały Rady Miejskiej
w Lipnie Nr                              
z dnia                 </t>
  </si>
  <si>
    <t>Plany przychodów i wydatków zakładów budżetowych na 2011 rok</t>
  </si>
  <si>
    <t>III. Dochody budżetu państwa związane z realizacją zadań zleconych jednostkom samorządu terytorialnego w 2011 r.</t>
  </si>
  <si>
    <t>II. Dochody i wydatki związane z realizacją zadań w drodze porozumień z organami administracji rządowej  w 2011 r.</t>
  </si>
  <si>
    <t>Dochody i wydatki w 2011 r., związane z realizacją zadań wspólnych realizowanych w drodze:</t>
  </si>
  <si>
    <t xml:space="preserve">Załącznik nr 4
do Uchwały Rady Miejskiej
nr                        
z dnia </t>
  </si>
  <si>
    <t>Przychody</t>
  </si>
  <si>
    <t>wpływy z różnych dochodów</t>
  </si>
  <si>
    <t>Urzędy naczelnych organów władzy państwowej, kontroli i ochrony prawa</t>
  </si>
  <si>
    <t>wynagrodzenia bezosobowe</t>
  </si>
  <si>
    <t>składki na ubezpieczenia zdrowotne</t>
  </si>
  <si>
    <t>1. Porozumień z innymi jednostkami samorządu terytorialnego.</t>
  </si>
  <si>
    <t>Wydział Gospodarki Komunalnej</t>
  </si>
  <si>
    <t>Adaptacja i pozyskiwanie lokali na cele socjalne, budowa budynku socjalnego</t>
  </si>
  <si>
    <t>50% RPO</t>
  </si>
  <si>
    <t>Budowa kanalizacji deszczowej w ul. Okrzei II etap</t>
  </si>
  <si>
    <t>Rekultywacja składowiska odpadów    I etap</t>
  </si>
  <si>
    <t>Wydział Gospodarki Komunalnej                             15% -578.751,11                                       85%-3.279.589,66</t>
  </si>
  <si>
    <t xml:space="preserve">EFRR-85%  </t>
  </si>
  <si>
    <t>Zadania inwestycyjne w 2011 roku</t>
  </si>
  <si>
    <t>rok budżetowy 2011</t>
  </si>
  <si>
    <t>Modernizacja drogi gminnej Nr 171150C ul. Przekop w Lipnie wraz z projektowaniem</t>
  </si>
  <si>
    <t xml:space="preserve">NPPDL/Budżet Państwa 225.000,- </t>
  </si>
  <si>
    <t>Przebudowa ulicy Bukowej</t>
  </si>
  <si>
    <t>Przebudowa w rejonie ulic Dobrzyńskiej i Okrzei</t>
  </si>
  <si>
    <t>(2011-2012)</t>
  </si>
  <si>
    <t>w kolejnych latach dofinansowanie 50% z RPO                                  (2010-2015)</t>
  </si>
  <si>
    <t>(2011-2014)</t>
  </si>
  <si>
    <t>Remont elewacji wraz z utylizacją eternitu w Przedszkolu Nr 4</t>
  </si>
  <si>
    <t>Wydział Gospodarki Komunalnej                                       (2009-2014)</t>
  </si>
  <si>
    <t>15% wkład własny</t>
  </si>
  <si>
    <t>z tego źródła finansowania w 2011 r.</t>
  </si>
  <si>
    <t>Przebudowa ulicy Ogrodowej I etap</t>
  </si>
  <si>
    <t xml:space="preserve">Rezerwa inwestycyjna </t>
  </si>
  <si>
    <t>Przywrócenie historycznego znaczenia Placu Dekerta z jednoczesną modernizacją sieci wodociagowej, kanalizacyjnej i energetycznej</t>
  </si>
  <si>
    <t>Rewitalizacja kl;asycystycznego budynku ratusza miejskiego</t>
  </si>
  <si>
    <t xml:space="preserve">Pozostałe projekty rewitalizacyjne MCK, Bulwary ,Kosciół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</si>
</sst>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_-* #,##0\ _z_ł_-;\-* #,##0\ _z_ł_-;_-* &quot;- &quot;_z_ł_-;_-@_-"/>
    <numFmt numFmtId="166" formatCode="00\-000"/>
    <numFmt numFmtId="167" formatCode="[$-415]d\ mmmm\ yyyy"/>
    <numFmt numFmtId="168" formatCode="0.0%"/>
  </numFmts>
  <fonts count="74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name val="Times New Roman CE"/>
      <family val="1"/>
    </font>
    <font>
      <sz val="8"/>
      <name val="Times New Roman CE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b/>
      <sz val="10"/>
      <name val="Times New Roman Baltic"/>
      <family val="1"/>
    </font>
    <font>
      <sz val="6"/>
      <name val="Times New Roman Baltic"/>
      <family val="1"/>
    </font>
    <font>
      <sz val="11"/>
      <name val="Times New Roman Baltic"/>
      <family val="1"/>
    </font>
    <font>
      <b/>
      <sz val="8"/>
      <name val="Times New Roman Baltic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u val="single"/>
      <sz val="12"/>
      <name val="Times New Roman"/>
      <family val="1"/>
    </font>
    <font>
      <b/>
      <sz val="12"/>
      <name val="Calibri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27" borderId="1" applyNumberFormat="0" applyAlignment="0" applyProtection="0"/>
    <xf numFmtId="9" fontId="1" fillId="0" borderId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2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vertical="center"/>
    </xf>
    <xf numFmtId="16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" fontId="6" fillId="33" borderId="10" xfId="0" applyNumberFormat="1" applyFon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164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43" fontId="7" fillId="0" borderId="18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2" fillId="0" borderId="15" xfId="0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22" fillId="0" borderId="0" xfId="0" applyFont="1" applyAlignment="1">
      <alignment horizontal="right" vertical="top"/>
    </xf>
    <xf numFmtId="4" fontId="18" fillId="0" borderId="11" xfId="0" applyNumberFormat="1" applyFont="1" applyFill="1" applyBorder="1" applyAlignment="1">
      <alignment horizontal="right" vertical="center"/>
    </xf>
    <xf numFmtId="4" fontId="21" fillId="0" borderId="11" xfId="0" applyNumberFormat="1" applyFont="1" applyFill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24" fillId="35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3" fontId="6" fillId="0" borderId="18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4" fontId="27" fillId="0" borderId="0" xfId="0" applyNumberFormat="1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25" fillId="36" borderId="10" xfId="0" applyFont="1" applyFill="1" applyBorder="1" applyAlignment="1">
      <alignment horizontal="center" vertical="center"/>
    </xf>
    <xf numFmtId="4" fontId="27" fillId="0" borderId="11" xfId="0" applyNumberFormat="1" applyFont="1" applyBorder="1" applyAlignment="1">
      <alignment/>
    </xf>
    <xf numFmtId="4" fontId="21" fillId="0" borderId="11" xfId="0" applyNumberFormat="1" applyFon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 quotePrefix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 wrapText="1"/>
    </xf>
    <xf numFmtId="164" fontId="7" fillId="37" borderId="10" xfId="0" applyNumberFormat="1" applyFont="1" applyFill="1" applyBorder="1" applyAlignment="1">
      <alignment horizontal="center" vertical="center"/>
    </xf>
    <xf numFmtId="4" fontId="7" fillId="37" borderId="10" xfId="0" applyNumberFormat="1" applyFont="1" applyFill="1" applyBorder="1" applyAlignment="1">
      <alignment vertical="center"/>
    </xf>
    <xf numFmtId="3" fontId="29" fillId="36" borderId="19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6" fillId="38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left" vertical="center" wrapText="1"/>
    </xf>
    <xf numFmtId="4" fontId="6" fillId="38" borderId="10" xfId="0" applyNumberFormat="1" applyFont="1" applyFill="1" applyBorder="1" applyAlignment="1">
      <alignment vertical="center"/>
    </xf>
    <xf numFmtId="49" fontId="6" fillId="38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64" fontId="6" fillId="38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left" vertical="center" wrapText="1"/>
    </xf>
    <xf numFmtId="4" fontId="6" fillId="38" borderId="10" xfId="0" applyNumberFormat="1" applyFont="1" applyFill="1" applyBorder="1" applyAlignment="1">
      <alignment vertical="center"/>
    </xf>
    <xf numFmtId="164" fontId="6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left" vertical="center" wrapText="1"/>
    </xf>
    <xf numFmtId="4" fontId="6" fillId="37" borderId="10" xfId="0" applyNumberFormat="1" applyFont="1" applyFill="1" applyBorder="1" applyAlignment="1">
      <alignment vertical="center"/>
    </xf>
    <xf numFmtId="0" fontId="3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164" fontId="6" fillId="33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164" fontId="4" fillId="38" borderId="23" xfId="0" applyNumberFormat="1" applyFont="1" applyFill="1" applyBorder="1" applyAlignment="1">
      <alignment horizontal="center" vertical="center"/>
    </xf>
    <xf numFmtId="164" fontId="4" fillId="38" borderId="18" xfId="0" applyNumberFormat="1" applyFont="1" applyFill="1" applyBorder="1" applyAlignment="1">
      <alignment horizontal="center" vertical="center"/>
    </xf>
    <xf numFmtId="49" fontId="4" fillId="38" borderId="18" xfId="0" applyNumberFormat="1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left" vertical="center" wrapText="1"/>
    </xf>
    <xf numFmtId="43" fontId="4" fillId="38" borderId="18" xfId="0" applyNumberFormat="1" applyFont="1" applyFill="1" applyBorder="1" applyAlignment="1">
      <alignment horizontal="right" vertical="center" wrapText="1"/>
    </xf>
    <xf numFmtId="164" fontId="7" fillId="0" borderId="18" xfId="0" applyNumberFormat="1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left" vertical="center" wrapText="1"/>
    </xf>
    <xf numFmtId="49" fontId="7" fillId="39" borderId="18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 wrapText="1"/>
    </xf>
    <xf numFmtId="164" fontId="7" fillId="0" borderId="24" xfId="0" applyNumberFormat="1" applyFont="1" applyFill="1" applyBorder="1" applyAlignment="1">
      <alignment horizontal="center" vertical="center"/>
    </xf>
    <xf numFmtId="49" fontId="6" fillId="38" borderId="10" xfId="0" applyNumberFormat="1" applyFont="1" applyFill="1" applyBorder="1" applyAlignment="1">
      <alignment horizontal="center" vertical="center"/>
    </xf>
    <xf numFmtId="4" fontId="6" fillId="38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/>
    </xf>
    <xf numFmtId="164" fontId="7" fillId="40" borderId="10" xfId="0" applyNumberFormat="1" applyFont="1" applyFill="1" applyBorder="1" applyAlignment="1">
      <alignment horizontal="center" vertical="center"/>
    </xf>
    <xf numFmtId="164" fontId="6" fillId="40" borderId="10" xfId="0" applyNumberFormat="1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 wrapText="1"/>
    </xf>
    <xf numFmtId="4" fontId="6" fillId="40" borderId="10" xfId="0" applyNumberFormat="1" applyFont="1" applyFill="1" applyBorder="1" applyAlignment="1">
      <alignment vertical="center" wrapText="1"/>
    </xf>
    <xf numFmtId="4" fontId="35" fillId="0" borderId="10" xfId="0" applyNumberFormat="1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64" fontId="6" fillId="38" borderId="18" xfId="0" applyNumberFormat="1" applyFont="1" applyFill="1" applyBorder="1" applyAlignment="1">
      <alignment horizontal="center" vertical="center"/>
    </xf>
    <xf numFmtId="49" fontId="6" fillId="38" borderId="18" xfId="0" applyNumberFormat="1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horizontal="left" vertical="center" wrapText="1"/>
    </xf>
    <xf numFmtId="4" fontId="6" fillId="38" borderId="18" xfId="0" applyNumberFormat="1" applyFont="1" applyFill="1" applyBorder="1" applyAlignment="1">
      <alignment vertical="center"/>
    </xf>
    <xf numFmtId="164" fontId="6" fillId="33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 wrapText="1"/>
    </xf>
    <xf numFmtId="4" fontId="7" fillId="33" borderId="18" xfId="0" applyNumberFormat="1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left" vertical="center" wrapText="1"/>
    </xf>
    <xf numFmtId="4" fontId="6" fillId="33" borderId="18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11" fillId="38" borderId="18" xfId="0" applyNumberFormat="1" applyFont="1" applyFill="1" applyBorder="1" applyAlignment="1">
      <alignment horizontal="center" vertical="center" wrapText="1"/>
    </xf>
    <xf numFmtId="165" fontId="11" fillId="38" borderId="18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horizontal="left" vertical="center" wrapText="1"/>
    </xf>
    <xf numFmtId="0" fontId="37" fillId="0" borderId="18" xfId="0" applyNumberFormat="1" applyFont="1" applyBorder="1" applyAlignment="1">
      <alignment horizontal="center" vertical="center" wrapText="1"/>
    </xf>
    <xf numFmtId="165" fontId="37" fillId="0" borderId="18" xfId="0" applyNumberFormat="1" applyFont="1" applyBorder="1" applyAlignment="1">
      <alignment horizontal="center" vertical="center" wrapText="1"/>
    </xf>
    <xf numFmtId="165" fontId="37" fillId="0" borderId="18" xfId="0" applyNumberFormat="1" applyFont="1" applyBorder="1" applyAlignment="1">
      <alignment horizontal="left" vertical="center" wrapText="1"/>
    </xf>
    <xf numFmtId="165" fontId="37" fillId="0" borderId="18" xfId="0" applyNumberFormat="1" applyFont="1" applyBorder="1" applyAlignment="1" quotePrefix="1">
      <alignment horizontal="center" vertical="center" wrapText="1"/>
    </xf>
    <xf numFmtId="165" fontId="36" fillId="0" borderId="18" xfId="0" applyNumberFormat="1" applyFont="1" applyBorder="1" applyAlignment="1">
      <alignment horizontal="left" vertical="center" wrapText="1"/>
    </xf>
    <xf numFmtId="165" fontId="36" fillId="38" borderId="18" xfId="0" applyNumberFormat="1" applyFont="1" applyFill="1" applyBorder="1" applyAlignment="1">
      <alignment horizontal="left" vertical="center" wrapText="1"/>
    </xf>
    <xf numFmtId="0" fontId="26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4" fontId="29" fillId="36" borderId="25" xfId="0" applyNumberFormat="1" applyFont="1" applyFill="1" applyBorder="1" applyAlignment="1">
      <alignment horizontal="center"/>
    </xf>
    <xf numFmtId="3" fontId="24" fillId="35" borderId="18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4" fontId="38" fillId="36" borderId="26" xfId="0" applyNumberFormat="1" applyFont="1" applyFill="1" applyBorder="1" applyAlignment="1">
      <alignment horizontal="center"/>
    </xf>
    <xf numFmtId="4" fontId="29" fillId="36" borderId="27" xfId="0" applyNumberFormat="1" applyFont="1" applyFill="1" applyBorder="1" applyAlignment="1">
      <alignment horizontal="center"/>
    </xf>
    <xf numFmtId="3" fontId="38" fillId="0" borderId="28" xfId="0" applyNumberFormat="1" applyFont="1" applyBorder="1" applyAlignment="1">
      <alignment horizontal="center" vertical="top" wrapText="1"/>
    </xf>
    <xf numFmtId="3" fontId="29" fillId="36" borderId="29" xfId="0" applyNumberFormat="1" applyFont="1" applyFill="1" applyBorder="1" applyAlignment="1">
      <alignment horizontal="center"/>
    </xf>
    <xf numFmtId="3" fontId="30" fillId="35" borderId="10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3" fontId="29" fillId="36" borderId="27" xfId="0" applyNumberFormat="1" applyFont="1" applyFill="1" applyBorder="1" applyAlignment="1">
      <alignment horizontal="center" vertical="center"/>
    </xf>
    <xf numFmtId="3" fontId="29" fillId="36" borderId="32" xfId="0" applyNumberFormat="1" applyFont="1" applyFill="1" applyBorder="1" applyAlignment="1">
      <alignment horizontal="center" vertical="center"/>
    </xf>
    <xf numFmtId="3" fontId="29" fillId="36" borderId="33" xfId="0" applyNumberFormat="1" applyFont="1" applyFill="1" applyBorder="1" applyAlignment="1">
      <alignment horizontal="center" vertical="center"/>
    </xf>
    <xf numFmtId="3" fontId="30" fillId="0" borderId="34" xfId="0" applyNumberFormat="1" applyFont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3" fontId="24" fillId="0" borderId="31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/>
    </xf>
    <xf numFmtId="3" fontId="24" fillId="0" borderId="20" xfId="0" applyNumberFormat="1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29" fillId="36" borderId="19" xfId="0" applyNumberFormat="1" applyFont="1" applyFill="1" applyBorder="1" applyAlignment="1">
      <alignment horizontal="center" vertical="center"/>
    </xf>
    <xf numFmtId="3" fontId="29" fillId="36" borderId="20" xfId="0" applyNumberFormat="1" applyFont="1" applyFill="1" applyBorder="1" applyAlignment="1">
      <alignment horizontal="center" vertical="center"/>
    </xf>
    <xf numFmtId="3" fontId="29" fillId="36" borderId="31" xfId="0" applyNumberFormat="1" applyFont="1" applyFill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3" fontId="2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31" xfId="0" applyFont="1" applyFill="1" applyBorder="1" applyAlignment="1">
      <alignment horizontal="center" vertical="center" wrapText="1"/>
    </xf>
    <xf numFmtId="0" fontId="24" fillId="42" borderId="19" xfId="0" applyFont="1" applyFill="1" applyBorder="1" applyAlignment="1">
      <alignment horizontal="center" vertical="center" wrapText="1"/>
    </xf>
    <xf numFmtId="0" fontId="24" fillId="42" borderId="20" xfId="0" applyFont="1" applyFill="1" applyBorder="1" applyAlignment="1">
      <alignment horizontal="center" vertical="center" wrapText="1"/>
    </xf>
    <xf numFmtId="0" fontId="29" fillId="43" borderId="10" xfId="0" applyFont="1" applyFill="1" applyBorder="1" applyAlignment="1">
      <alignment horizontal="center" vertical="center" wrapText="1"/>
    </xf>
    <xf numFmtId="0" fontId="29" fillId="42" borderId="10" xfId="0" applyFont="1" applyFill="1" applyBorder="1" applyAlignment="1">
      <alignment horizontal="center" vertical="center" wrapText="1"/>
    </xf>
    <xf numFmtId="3" fontId="29" fillId="0" borderId="31" xfId="0" applyNumberFormat="1" applyFont="1" applyBorder="1" applyAlignment="1">
      <alignment horizontal="center" vertical="center"/>
    </xf>
    <xf numFmtId="3" fontId="29" fillId="0" borderId="19" xfId="0" applyNumberFormat="1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4" fillId="36" borderId="19" xfId="0" applyNumberFormat="1" applyFont="1" applyFill="1" applyBorder="1" applyAlignment="1">
      <alignment horizontal="center" vertical="center"/>
    </xf>
    <xf numFmtId="3" fontId="24" fillId="36" borderId="20" xfId="0" applyNumberFormat="1" applyFont="1" applyFill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/>
    </xf>
    <xf numFmtId="3" fontId="24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" fontId="29" fillId="36" borderId="30" xfId="0" applyNumberFormat="1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3" fontId="0" fillId="0" borderId="31" xfId="0" applyNumberFormat="1" applyFont="1" applyBorder="1" applyAlignment="1">
      <alignment horizontal="center" vertical="center"/>
    </xf>
    <xf numFmtId="3" fontId="24" fillId="36" borderId="31" xfId="0" applyNumberFormat="1" applyFont="1" applyFill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29" fillId="36" borderId="2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31" xfId="0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3" fontId="29" fillId="0" borderId="37" xfId="0" applyNumberFormat="1" applyFont="1" applyBorder="1" applyAlignment="1">
      <alignment horizontal="center" vertical="top" wrapText="1"/>
    </xf>
    <xf numFmtId="3" fontId="29" fillId="0" borderId="38" xfId="0" applyNumberFormat="1" applyFont="1" applyBorder="1" applyAlignment="1">
      <alignment horizontal="center" vertical="top" wrapText="1"/>
    </xf>
    <xf numFmtId="0" fontId="24" fillId="35" borderId="39" xfId="0" applyFont="1" applyFill="1" applyBorder="1" applyAlignment="1">
      <alignment horizontal="right" vertical="center"/>
    </xf>
    <xf numFmtId="0" fontId="24" fillId="35" borderId="40" xfId="0" applyFont="1" applyFill="1" applyBorder="1" applyAlignment="1">
      <alignment horizontal="right" vertical="center"/>
    </xf>
    <xf numFmtId="0" fontId="24" fillId="35" borderId="41" xfId="0" applyFont="1" applyFill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showGridLines="0" tabSelected="1" workbookViewId="0" topLeftCell="B25">
      <selection activeCell="G47" sqref="G47"/>
    </sheetView>
  </sheetViews>
  <sheetFormatPr defaultColWidth="9.00390625" defaultRowHeight="12.75"/>
  <cols>
    <col min="1" max="1" width="4.375" style="16" customWidth="1"/>
    <col min="2" max="2" width="5.625" style="16" customWidth="1"/>
    <col min="3" max="3" width="8.75390625" style="16" customWidth="1"/>
    <col min="4" max="4" width="5.875" style="16" customWidth="1"/>
    <col min="5" max="5" width="41.75390625" style="16" customWidth="1"/>
    <col min="6" max="6" width="18.125" style="16" customWidth="1"/>
    <col min="7" max="7" width="22.00390625" style="16" customWidth="1"/>
    <col min="8" max="16384" width="9.125" style="16" customWidth="1"/>
  </cols>
  <sheetData>
    <row r="1" spans="4:7" ht="82.5" customHeight="1">
      <c r="D1" s="103"/>
      <c r="E1" s="103"/>
      <c r="G1" s="186" t="s">
        <v>147</v>
      </c>
    </row>
    <row r="2" ht="12.75" customHeight="1">
      <c r="G2" s="186"/>
    </row>
    <row r="3" ht="12.75"/>
    <row r="4" spans="2:7" ht="34.5" customHeight="1">
      <c r="B4" s="187" t="s">
        <v>148</v>
      </c>
      <c r="C4" s="187"/>
      <c r="D4" s="187"/>
      <c r="E4" s="187"/>
      <c r="F4" s="187"/>
      <c r="G4" s="187"/>
    </row>
    <row r="5" ht="12.75"/>
    <row r="6" spans="2:7" ht="19.5" customHeight="1">
      <c r="B6" s="188" t="s">
        <v>47</v>
      </c>
      <c r="C6" s="188"/>
      <c r="D6" s="188"/>
      <c r="E6" s="188" t="s">
        <v>19</v>
      </c>
      <c r="F6" s="189" t="s">
        <v>48</v>
      </c>
      <c r="G6" s="189" t="s">
        <v>49</v>
      </c>
    </row>
    <row r="7" spans="2:7" ht="42.75" customHeight="1">
      <c r="B7" s="1" t="s">
        <v>1</v>
      </c>
      <c r="C7" s="1" t="s">
        <v>2</v>
      </c>
      <c r="D7" s="1" t="s">
        <v>3</v>
      </c>
      <c r="E7" s="188"/>
      <c r="F7" s="189"/>
      <c r="G7" s="189"/>
    </row>
    <row r="8" spans="2:7" ht="9" customHeight="1"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9" spans="2:7" ht="24.75" customHeight="1">
      <c r="B9" s="104">
        <v>750</v>
      </c>
      <c r="C9" s="104"/>
      <c r="D9" s="104"/>
      <c r="E9" s="105" t="s">
        <v>10</v>
      </c>
      <c r="F9" s="106">
        <f>SUM(F10+F15)</f>
        <v>158500</v>
      </c>
      <c r="G9" s="106">
        <f>SUM(G10+G15)</f>
        <v>158500</v>
      </c>
    </row>
    <row r="10" spans="2:7" ht="30" customHeight="1">
      <c r="B10" s="107"/>
      <c r="C10" s="107">
        <v>75001</v>
      </c>
      <c r="D10" s="107"/>
      <c r="E10" s="108" t="s">
        <v>163</v>
      </c>
      <c r="F10" s="109">
        <f>SUM(F11)</f>
        <v>2300</v>
      </c>
      <c r="G10" s="109">
        <f>SUM(G12:G14)</f>
        <v>2300</v>
      </c>
    </row>
    <row r="11" spans="2:7" ht="52.5" customHeight="1">
      <c r="B11" s="107"/>
      <c r="C11" s="107"/>
      <c r="D11" s="95">
        <v>2010</v>
      </c>
      <c r="E11" s="110" t="s">
        <v>12</v>
      </c>
      <c r="F11" s="109">
        <v>2300</v>
      </c>
      <c r="G11" s="109"/>
    </row>
    <row r="12" spans="2:7" ht="16.5" customHeight="1">
      <c r="B12" s="107"/>
      <c r="C12" s="107"/>
      <c r="D12" s="95">
        <v>4110</v>
      </c>
      <c r="E12" s="111" t="s">
        <v>29</v>
      </c>
      <c r="F12" s="109"/>
      <c r="G12" s="96">
        <v>302</v>
      </c>
    </row>
    <row r="13" spans="2:7" ht="17.25" customHeight="1">
      <c r="B13" s="107"/>
      <c r="C13" s="107"/>
      <c r="D13" s="95">
        <v>4120</v>
      </c>
      <c r="E13" s="112" t="s">
        <v>30</v>
      </c>
      <c r="F13" s="109"/>
      <c r="G13" s="96">
        <v>48</v>
      </c>
    </row>
    <row r="14" spans="2:7" ht="17.25" customHeight="1">
      <c r="B14" s="107"/>
      <c r="C14" s="107"/>
      <c r="D14" s="95">
        <v>4170</v>
      </c>
      <c r="E14" s="111" t="s">
        <v>164</v>
      </c>
      <c r="F14" s="109"/>
      <c r="G14" s="96">
        <v>1950</v>
      </c>
    </row>
    <row r="15" spans="2:7" ht="22.5" customHeight="1">
      <c r="B15" s="113"/>
      <c r="C15" s="114">
        <v>75011</v>
      </c>
      <c r="D15" s="114"/>
      <c r="E15" s="115" t="s">
        <v>11</v>
      </c>
      <c r="F15" s="116">
        <f>SUM(F16:F16)</f>
        <v>156200</v>
      </c>
      <c r="G15" s="116">
        <f>SUM(G16:G17)</f>
        <v>156200</v>
      </c>
    </row>
    <row r="16" spans="2:7" ht="48.75" customHeight="1">
      <c r="B16" s="117"/>
      <c r="C16" s="117"/>
      <c r="D16" s="117">
        <v>2010</v>
      </c>
      <c r="E16" s="110" t="s">
        <v>12</v>
      </c>
      <c r="F16" s="118">
        <v>156200</v>
      </c>
      <c r="G16" s="18"/>
    </row>
    <row r="17" spans="2:7" ht="20.25" customHeight="1">
      <c r="B17" s="117"/>
      <c r="C17" s="117"/>
      <c r="D17" s="119">
        <v>4010</v>
      </c>
      <c r="E17" s="111" t="s">
        <v>137</v>
      </c>
      <c r="F17" s="118"/>
      <c r="G17" s="118">
        <v>156200</v>
      </c>
    </row>
    <row r="18" spans="2:7" ht="20.25" customHeight="1">
      <c r="B18" s="120">
        <v>851</v>
      </c>
      <c r="C18" s="121"/>
      <c r="D18" s="122"/>
      <c r="E18" s="123" t="s">
        <v>45</v>
      </c>
      <c r="F18" s="124">
        <f>SUM(F19)</f>
        <v>300</v>
      </c>
      <c r="G18" s="124">
        <f>SUM(G19)</f>
        <v>300</v>
      </c>
    </row>
    <row r="19" spans="2:7" ht="18.75" customHeight="1">
      <c r="B19" s="59"/>
      <c r="C19" s="59">
        <v>85195</v>
      </c>
      <c r="D19" s="59"/>
      <c r="E19" s="60" t="s">
        <v>14</v>
      </c>
      <c r="F19" s="74">
        <f>SUM(F20:F23)</f>
        <v>300</v>
      </c>
      <c r="G19" s="74">
        <f>SUM(G20:G23)</f>
        <v>300</v>
      </c>
    </row>
    <row r="20" spans="2:7" ht="50.25" customHeight="1">
      <c r="B20" s="125"/>
      <c r="C20" s="125"/>
      <c r="D20" s="125">
        <v>2010</v>
      </c>
      <c r="E20" s="126" t="s">
        <v>12</v>
      </c>
      <c r="F20" s="61">
        <v>300</v>
      </c>
      <c r="G20" s="118"/>
    </row>
    <row r="21" spans="2:7" ht="20.25" customHeight="1">
      <c r="B21" s="125"/>
      <c r="C21" s="125"/>
      <c r="D21" s="127" t="s">
        <v>127</v>
      </c>
      <c r="E21" s="128" t="s">
        <v>27</v>
      </c>
      <c r="F21" s="61"/>
      <c r="G21" s="118">
        <v>200</v>
      </c>
    </row>
    <row r="22" spans="2:7" ht="21" customHeight="1">
      <c r="B22" s="125"/>
      <c r="C22" s="125"/>
      <c r="D22" s="127" t="s">
        <v>126</v>
      </c>
      <c r="E22" s="128" t="s">
        <v>20</v>
      </c>
      <c r="F22" s="61"/>
      <c r="G22" s="118">
        <v>20</v>
      </c>
    </row>
    <row r="23" spans="2:7" ht="19.5" customHeight="1">
      <c r="B23" s="129"/>
      <c r="C23" s="129"/>
      <c r="D23" s="127" t="s">
        <v>33</v>
      </c>
      <c r="E23" s="128" t="s">
        <v>22</v>
      </c>
      <c r="F23" s="61"/>
      <c r="G23" s="118">
        <v>80</v>
      </c>
    </row>
    <row r="24" spans="2:7" ht="20.25" customHeight="1">
      <c r="B24" s="104">
        <v>852</v>
      </c>
      <c r="C24" s="104"/>
      <c r="D24" s="130"/>
      <c r="E24" s="105" t="s">
        <v>15</v>
      </c>
      <c r="F24" s="131">
        <f>SUM(F25)</f>
        <v>5901000</v>
      </c>
      <c r="G24" s="131">
        <f>SUM(G25)</f>
        <v>5901000</v>
      </c>
    </row>
    <row r="25" spans="2:7" ht="45.75" customHeight="1">
      <c r="B25" s="114"/>
      <c r="C25" s="114">
        <v>85212</v>
      </c>
      <c r="D25" s="132"/>
      <c r="E25" s="115" t="s">
        <v>16</v>
      </c>
      <c r="F25" s="133">
        <f>SUM(F26:F43)</f>
        <v>5901000</v>
      </c>
      <c r="G25" s="133">
        <f>SUM(G26:G43)</f>
        <v>5901000</v>
      </c>
    </row>
    <row r="26" spans="2:7" ht="48" customHeight="1">
      <c r="B26" s="117"/>
      <c r="C26" s="117"/>
      <c r="D26" s="117">
        <v>2010</v>
      </c>
      <c r="E26" s="110" t="s">
        <v>12</v>
      </c>
      <c r="F26" s="118">
        <v>5901000</v>
      </c>
      <c r="G26" s="118"/>
    </row>
    <row r="27" spans="2:7" ht="17.25" customHeight="1">
      <c r="B27" s="117"/>
      <c r="C27" s="117"/>
      <c r="D27" s="117">
        <v>3020</v>
      </c>
      <c r="E27" s="111" t="s">
        <v>146</v>
      </c>
      <c r="F27" s="118"/>
      <c r="G27" s="118">
        <v>300</v>
      </c>
    </row>
    <row r="28" spans="2:7" ht="18.75" customHeight="1">
      <c r="B28" s="117"/>
      <c r="C28" s="117"/>
      <c r="D28" s="117">
        <v>3110</v>
      </c>
      <c r="E28" s="111" t="s">
        <v>46</v>
      </c>
      <c r="F28" s="118"/>
      <c r="G28" s="134">
        <v>5663970</v>
      </c>
    </row>
    <row r="29" spans="2:7" ht="18.75" customHeight="1">
      <c r="B29" s="117"/>
      <c r="C29" s="117"/>
      <c r="D29" s="117">
        <v>4010</v>
      </c>
      <c r="E29" s="111" t="s">
        <v>27</v>
      </c>
      <c r="F29" s="118"/>
      <c r="G29" s="134">
        <v>114809</v>
      </c>
    </row>
    <row r="30" spans="2:7" ht="19.5" customHeight="1">
      <c r="B30" s="117"/>
      <c r="C30" s="117"/>
      <c r="D30" s="117">
        <v>4040</v>
      </c>
      <c r="E30" s="111" t="s">
        <v>28</v>
      </c>
      <c r="F30" s="118"/>
      <c r="G30" s="134">
        <v>9500</v>
      </c>
    </row>
    <row r="31" spans="2:7" ht="21" customHeight="1">
      <c r="B31" s="117"/>
      <c r="C31" s="117"/>
      <c r="D31" s="117">
        <v>4110</v>
      </c>
      <c r="E31" s="111" t="s">
        <v>29</v>
      </c>
      <c r="F31" s="118"/>
      <c r="G31" s="134">
        <v>85000</v>
      </c>
    </row>
    <row r="32" spans="2:7" ht="18" customHeight="1">
      <c r="B32" s="117"/>
      <c r="C32" s="117"/>
      <c r="D32" s="117">
        <v>4120</v>
      </c>
      <c r="E32" s="112" t="s">
        <v>30</v>
      </c>
      <c r="F32" s="118"/>
      <c r="G32" s="134">
        <v>3200</v>
      </c>
    </row>
    <row r="33" spans="2:7" ht="18.75" customHeight="1">
      <c r="B33" s="117"/>
      <c r="C33" s="117"/>
      <c r="D33" s="117">
        <v>4140</v>
      </c>
      <c r="E33" s="112" t="s">
        <v>124</v>
      </c>
      <c r="F33" s="118"/>
      <c r="G33" s="134">
        <v>2900</v>
      </c>
    </row>
    <row r="34" spans="2:7" ht="21" customHeight="1">
      <c r="B34" s="117"/>
      <c r="C34" s="117"/>
      <c r="D34" s="117">
        <v>4210</v>
      </c>
      <c r="E34" s="111" t="s">
        <v>20</v>
      </c>
      <c r="F34" s="118"/>
      <c r="G34" s="134">
        <v>6027</v>
      </c>
    </row>
    <row r="35" spans="2:7" ht="21" customHeight="1">
      <c r="B35" s="117"/>
      <c r="C35" s="117"/>
      <c r="D35" s="117">
        <v>4260</v>
      </c>
      <c r="E35" s="111" t="s">
        <v>31</v>
      </c>
      <c r="F35" s="118"/>
      <c r="G35" s="134">
        <v>500</v>
      </c>
    </row>
    <row r="36" spans="2:7" ht="20.25" customHeight="1">
      <c r="B36" s="117"/>
      <c r="C36" s="117"/>
      <c r="D36" s="117">
        <v>4270</v>
      </c>
      <c r="E36" s="111" t="s">
        <v>21</v>
      </c>
      <c r="F36" s="118"/>
      <c r="G36" s="134">
        <v>300</v>
      </c>
    </row>
    <row r="37" spans="2:7" ht="18" customHeight="1">
      <c r="B37" s="117"/>
      <c r="C37" s="117"/>
      <c r="D37" s="117">
        <v>4280</v>
      </c>
      <c r="E37" s="111" t="s">
        <v>32</v>
      </c>
      <c r="F37" s="118"/>
      <c r="G37" s="134">
        <v>250</v>
      </c>
    </row>
    <row r="38" spans="2:7" ht="17.25" customHeight="1">
      <c r="B38" s="117"/>
      <c r="C38" s="117"/>
      <c r="D38" s="135" t="s">
        <v>24</v>
      </c>
      <c r="E38" s="111" t="s">
        <v>22</v>
      </c>
      <c r="F38" s="118"/>
      <c r="G38" s="134">
        <v>5800</v>
      </c>
    </row>
    <row r="39" spans="2:7" ht="21" customHeight="1">
      <c r="B39" s="117"/>
      <c r="C39" s="117"/>
      <c r="D39" s="135" t="s">
        <v>34</v>
      </c>
      <c r="E39" s="111" t="s">
        <v>125</v>
      </c>
      <c r="F39" s="118"/>
      <c r="G39" s="134">
        <v>1000</v>
      </c>
    </row>
    <row r="40" spans="2:7" ht="30" customHeight="1">
      <c r="B40" s="117"/>
      <c r="C40" s="117"/>
      <c r="D40" s="135" t="s">
        <v>38</v>
      </c>
      <c r="E40" s="111" t="s">
        <v>39</v>
      </c>
      <c r="F40" s="118"/>
      <c r="G40" s="134">
        <v>1200</v>
      </c>
    </row>
    <row r="41" spans="2:7" ht="20.25" customHeight="1">
      <c r="B41" s="117"/>
      <c r="C41" s="117"/>
      <c r="D41" s="135" t="s">
        <v>40</v>
      </c>
      <c r="E41" s="111" t="s">
        <v>41</v>
      </c>
      <c r="F41" s="118"/>
      <c r="G41" s="134">
        <v>600</v>
      </c>
    </row>
    <row r="42" spans="2:7" ht="31.5" customHeight="1">
      <c r="B42" s="117"/>
      <c r="C42" s="117"/>
      <c r="D42" s="117">
        <v>4440</v>
      </c>
      <c r="E42" s="111" t="s">
        <v>43</v>
      </c>
      <c r="F42" s="118"/>
      <c r="G42" s="134">
        <v>3144</v>
      </c>
    </row>
    <row r="43" spans="2:7" ht="30" customHeight="1">
      <c r="B43" s="117"/>
      <c r="C43" s="117"/>
      <c r="D43" s="117">
        <v>4700</v>
      </c>
      <c r="E43" s="112" t="s">
        <v>44</v>
      </c>
      <c r="F43" s="118"/>
      <c r="G43" s="134">
        <v>2500</v>
      </c>
    </row>
    <row r="44" spans="2:7" ht="26.25" customHeight="1">
      <c r="B44" s="136"/>
      <c r="C44" s="137">
        <v>85213</v>
      </c>
      <c r="D44" s="137"/>
      <c r="E44" s="138"/>
      <c r="F44" s="139">
        <f>(F45)</f>
        <v>15000</v>
      </c>
      <c r="G44" s="139">
        <f>SUM(G45:G46)</f>
        <v>15000</v>
      </c>
    </row>
    <row r="45" spans="2:7" ht="47.25" customHeight="1">
      <c r="B45" s="117"/>
      <c r="C45" s="117"/>
      <c r="D45" s="117">
        <v>2010</v>
      </c>
      <c r="E45" s="110" t="s">
        <v>12</v>
      </c>
      <c r="F45" s="118">
        <v>15000</v>
      </c>
      <c r="G45" s="134"/>
    </row>
    <row r="46" spans="2:7" ht="23.25" customHeight="1">
      <c r="B46" s="117"/>
      <c r="C46" s="117"/>
      <c r="D46" s="117">
        <v>4130</v>
      </c>
      <c r="E46" s="111" t="s">
        <v>165</v>
      </c>
      <c r="F46" s="118"/>
      <c r="G46" s="134">
        <v>15000</v>
      </c>
    </row>
    <row r="47" spans="2:7" ht="31.5" customHeight="1">
      <c r="B47" s="188" t="s">
        <v>51</v>
      </c>
      <c r="C47" s="188"/>
      <c r="D47" s="188"/>
      <c r="E47" s="188"/>
      <c r="F47" s="140">
        <f>SUM(F9+F24+F18+F44)</f>
        <v>6074800</v>
      </c>
      <c r="G47" s="140">
        <f>SUM(G9+G24+G18+G44)</f>
        <v>6074800</v>
      </c>
    </row>
    <row r="48" ht="9.75" customHeight="1"/>
    <row r="50" spans="2:7" ht="28.5" customHeight="1">
      <c r="B50" s="187" t="s">
        <v>158</v>
      </c>
      <c r="C50" s="187"/>
      <c r="D50" s="187"/>
      <c r="E50" s="187"/>
      <c r="F50" s="187"/>
      <c r="G50" s="187"/>
    </row>
    <row r="52" spans="2:7" ht="12.75" customHeight="1">
      <c r="B52" s="190" t="s">
        <v>47</v>
      </c>
      <c r="C52" s="190"/>
      <c r="D52" s="190"/>
      <c r="E52" s="190" t="s">
        <v>19</v>
      </c>
      <c r="F52" s="185" t="s">
        <v>52</v>
      </c>
      <c r="G52" s="185" t="s">
        <v>53</v>
      </c>
    </row>
    <row r="53" spans="2:7" ht="21" customHeight="1">
      <c r="B53" s="142" t="s">
        <v>1</v>
      </c>
      <c r="C53" s="142" t="s">
        <v>2</v>
      </c>
      <c r="D53" s="142" t="s">
        <v>3</v>
      </c>
      <c r="E53" s="190"/>
      <c r="F53" s="185"/>
      <c r="G53" s="185"/>
    </row>
    <row r="54" spans="2:7" ht="12.75">
      <c r="B54" s="143">
        <v>1</v>
      </c>
      <c r="C54" s="143">
        <v>2</v>
      </c>
      <c r="D54" s="143">
        <v>3</v>
      </c>
      <c r="E54" s="143">
        <v>4</v>
      </c>
      <c r="F54" s="143">
        <v>5</v>
      </c>
      <c r="G54" s="143">
        <v>6</v>
      </c>
    </row>
    <row r="55" spans="2:7" ht="19.5" customHeight="1">
      <c r="B55" s="144">
        <v>710</v>
      </c>
      <c r="C55" s="144"/>
      <c r="D55" s="145"/>
      <c r="E55" s="146" t="s">
        <v>5</v>
      </c>
      <c r="F55" s="147">
        <f>SUM(F56)</f>
        <v>3000</v>
      </c>
      <c r="G55" s="147">
        <f>SUM(G56)</f>
        <v>3000</v>
      </c>
    </row>
    <row r="56" spans="2:7" ht="19.5" customHeight="1">
      <c r="B56" s="148"/>
      <c r="C56" s="148">
        <v>71035</v>
      </c>
      <c r="D56" s="149"/>
      <c r="E56" s="150" t="s">
        <v>6</v>
      </c>
      <c r="F56" s="151">
        <f>SUM(F57:F59)</f>
        <v>3000</v>
      </c>
      <c r="G56" s="151">
        <f>SUM(G57:G59)</f>
        <v>3000</v>
      </c>
    </row>
    <row r="57" spans="2:7" ht="42" customHeight="1">
      <c r="B57" s="141"/>
      <c r="C57" s="141"/>
      <c r="D57" s="152">
        <v>2020</v>
      </c>
      <c r="E57" s="153" t="s">
        <v>9</v>
      </c>
      <c r="F57" s="151">
        <v>3000</v>
      </c>
      <c r="G57" s="141"/>
    </row>
    <row r="58" spans="2:7" ht="19.5" customHeight="1">
      <c r="B58" s="141"/>
      <c r="C58" s="141"/>
      <c r="D58" s="128">
        <v>4210</v>
      </c>
      <c r="E58" s="128" t="s">
        <v>50</v>
      </c>
      <c r="F58" s="141"/>
      <c r="G58" s="151">
        <v>1500</v>
      </c>
    </row>
    <row r="59" spans="2:7" ht="19.5" customHeight="1">
      <c r="B59" s="141"/>
      <c r="C59" s="141"/>
      <c r="D59" s="128">
        <v>4300</v>
      </c>
      <c r="E59" s="128" t="s">
        <v>22</v>
      </c>
      <c r="F59" s="141"/>
      <c r="G59" s="151">
        <v>1500</v>
      </c>
    </row>
    <row r="60" spans="2:7" ht="27.75" customHeight="1">
      <c r="B60" s="190" t="s">
        <v>51</v>
      </c>
      <c r="C60" s="190"/>
      <c r="D60" s="190"/>
      <c r="E60" s="190"/>
      <c r="F60" s="154">
        <f>SUM(F56)</f>
        <v>3000</v>
      </c>
      <c r="G60" s="154">
        <f>SUM(G56)</f>
        <v>3000</v>
      </c>
    </row>
    <row r="62" spans="2:7" ht="31.5" customHeight="1">
      <c r="B62" s="187" t="s">
        <v>157</v>
      </c>
      <c r="C62" s="187"/>
      <c r="D62" s="187"/>
      <c r="E62" s="187"/>
      <c r="F62" s="187"/>
      <c r="G62" s="187"/>
    </row>
    <row r="63" spans="2:6" ht="14.25">
      <c r="B63" s="191" t="s">
        <v>47</v>
      </c>
      <c r="C63" s="191"/>
      <c r="D63" s="191"/>
      <c r="E63" s="191" t="s">
        <v>19</v>
      </c>
      <c r="F63" s="192" t="s">
        <v>4</v>
      </c>
    </row>
    <row r="64" spans="2:6" ht="14.25">
      <c r="B64" s="155" t="s">
        <v>1</v>
      </c>
      <c r="C64" s="155" t="s">
        <v>2</v>
      </c>
      <c r="D64" s="155" t="s">
        <v>3</v>
      </c>
      <c r="E64" s="191"/>
      <c r="F64" s="192"/>
    </row>
    <row r="65" spans="2:6" ht="15">
      <c r="B65" s="156">
        <v>1</v>
      </c>
      <c r="C65" s="156">
        <v>2</v>
      </c>
      <c r="D65" s="156">
        <v>3</v>
      </c>
      <c r="E65" s="156">
        <v>4</v>
      </c>
      <c r="F65" s="156">
        <v>5</v>
      </c>
    </row>
    <row r="66" spans="2:6" ht="19.5" customHeight="1">
      <c r="B66" s="157">
        <v>750</v>
      </c>
      <c r="C66" s="157"/>
      <c r="D66" s="158"/>
      <c r="E66" s="167" t="s">
        <v>54</v>
      </c>
      <c r="F66" s="158">
        <f>SUM(F67)</f>
        <v>1300</v>
      </c>
    </row>
    <row r="67" spans="2:6" ht="14.25">
      <c r="B67" s="159"/>
      <c r="C67" s="159">
        <v>75011</v>
      </c>
      <c r="D67" s="160"/>
      <c r="E67" s="161" t="s">
        <v>11</v>
      </c>
      <c r="F67" s="160">
        <f>SUM(F68)</f>
        <v>1300</v>
      </c>
    </row>
    <row r="68" spans="2:6" ht="22.5" customHeight="1">
      <c r="B68" s="162"/>
      <c r="C68" s="162"/>
      <c r="D68" s="163" t="s">
        <v>13</v>
      </c>
      <c r="E68" s="164" t="s">
        <v>55</v>
      </c>
      <c r="F68" s="163">
        <v>1300</v>
      </c>
    </row>
    <row r="69" spans="2:6" ht="16.5" customHeight="1">
      <c r="B69" s="157">
        <v>852</v>
      </c>
      <c r="C69" s="157"/>
      <c r="D69" s="158"/>
      <c r="E69" s="167" t="s">
        <v>56</v>
      </c>
      <c r="F69" s="158">
        <f>SUM(F70)</f>
        <v>79800</v>
      </c>
    </row>
    <row r="70" spans="2:6" ht="39.75" customHeight="1">
      <c r="B70" s="162"/>
      <c r="C70" s="159">
        <v>85212</v>
      </c>
      <c r="D70" s="161"/>
      <c r="E70" s="166" t="s">
        <v>57</v>
      </c>
      <c r="F70" s="160">
        <f>SUM(F71:F72)</f>
        <v>79800</v>
      </c>
    </row>
    <row r="71" spans="2:6" ht="21.75" customHeight="1">
      <c r="B71" s="162"/>
      <c r="C71" s="162"/>
      <c r="D71" s="163" t="s">
        <v>17</v>
      </c>
      <c r="E71" s="164" t="s">
        <v>58</v>
      </c>
      <c r="F71" s="163">
        <v>20000</v>
      </c>
    </row>
    <row r="72" spans="2:6" ht="29.25" customHeight="1">
      <c r="B72" s="162"/>
      <c r="C72" s="162"/>
      <c r="D72" s="165" t="s">
        <v>138</v>
      </c>
      <c r="E72" s="164" t="s">
        <v>145</v>
      </c>
      <c r="F72" s="163">
        <v>59800</v>
      </c>
    </row>
    <row r="73" spans="2:6" ht="15">
      <c r="B73" s="163"/>
      <c r="C73" s="160" t="s">
        <v>18</v>
      </c>
      <c r="D73" s="160"/>
      <c r="E73" s="160"/>
      <c r="F73" s="160">
        <f>F66+F69</f>
        <v>81100</v>
      </c>
    </row>
  </sheetData>
  <sheetProtection/>
  <mergeCells count="17">
    <mergeCell ref="B60:E60"/>
    <mergeCell ref="B47:E47"/>
    <mergeCell ref="B62:G62"/>
    <mergeCell ref="B63:D63"/>
    <mergeCell ref="E63:E64"/>
    <mergeCell ref="F63:F64"/>
    <mergeCell ref="B50:G50"/>
    <mergeCell ref="B52:D52"/>
    <mergeCell ref="E52:E53"/>
    <mergeCell ref="F52:F53"/>
    <mergeCell ref="G52:G53"/>
    <mergeCell ref="G1:G2"/>
    <mergeCell ref="B4:G4"/>
    <mergeCell ref="B6:D6"/>
    <mergeCell ref="E6:E7"/>
    <mergeCell ref="F6:F7"/>
    <mergeCell ref="G6:G7"/>
  </mergeCells>
  <printOptions horizontalCentered="1"/>
  <pageMargins left="0.39375" right="0.39375" top="0.39375" bottom="0.5604166666666667" header="0.5118055555555555" footer="0.39375"/>
  <pageSetup horizontalDpi="600" verticalDpi="600" orientation="portrait" paperSize="9" scale="90" r:id="rId3"/>
  <headerFooter alignWithMargins="0">
    <oddFooter>&amp;C&amp;"Times New Roman,Normalny"&amp;12Strona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PageLayoutView="0" workbookViewId="0" topLeftCell="A14">
      <selection activeCell="F15" sqref="F15"/>
    </sheetView>
  </sheetViews>
  <sheetFormatPr defaultColWidth="9.00390625" defaultRowHeight="12.75"/>
  <cols>
    <col min="1" max="1" width="6.875" style="20" customWidth="1"/>
    <col min="2" max="2" width="9.75390625" style="20" customWidth="1"/>
    <col min="3" max="3" width="8.25390625" style="20" customWidth="1"/>
    <col min="4" max="4" width="39.00390625" style="20" customWidth="1"/>
    <col min="5" max="5" width="13.00390625" style="20" customWidth="1"/>
    <col min="6" max="6" width="14.00390625" style="20" customWidth="1"/>
    <col min="7" max="16384" width="9.125" style="20" customWidth="1"/>
  </cols>
  <sheetData>
    <row r="1" spans="5:6" ht="64.5" customHeight="1">
      <c r="E1" s="195" t="s">
        <v>160</v>
      </c>
      <c r="F1" s="195"/>
    </row>
    <row r="3" spans="1:6" ht="27.75" customHeight="1">
      <c r="A3" s="196" t="s">
        <v>159</v>
      </c>
      <c r="B3" s="196"/>
      <c r="C3" s="196"/>
      <c r="D3" s="196"/>
      <c r="E3" s="196"/>
      <c r="F3" s="196"/>
    </row>
    <row r="4" spans="1:6" ht="14.25" customHeight="1">
      <c r="A4" s="21"/>
      <c r="B4" s="21"/>
      <c r="C4" s="21"/>
      <c r="D4" s="21"/>
      <c r="E4" s="21"/>
      <c r="F4" s="21"/>
    </row>
    <row r="5" spans="1:6" ht="15.75" customHeight="1">
      <c r="A5" s="197" t="s">
        <v>166</v>
      </c>
      <c r="B5" s="197"/>
      <c r="C5" s="197"/>
      <c r="D5" s="197"/>
      <c r="E5" s="197"/>
      <c r="F5" s="197"/>
    </row>
    <row r="6" ht="12.75">
      <c r="F6" s="22" t="s">
        <v>0</v>
      </c>
    </row>
    <row r="7" spans="1:6" ht="19.5" customHeight="1">
      <c r="A7" s="193" t="s">
        <v>47</v>
      </c>
      <c r="B7" s="193"/>
      <c r="C7" s="193"/>
      <c r="D7" s="198" t="s">
        <v>59</v>
      </c>
      <c r="E7" s="198" t="s">
        <v>60</v>
      </c>
      <c r="F7" s="193" t="s">
        <v>61</v>
      </c>
    </row>
    <row r="8" spans="1:6" ht="35.25" customHeight="1">
      <c r="A8" s="23" t="s">
        <v>1</v>
      </c>
      <c r="B8" s="23" t="s">
        <v>2</v>
      </c>
      <c r="C8" s="23" t="s">
        <v>3</v>
      </c>
      <c r="D8" s="198"/>
      <c r="E8" s="198"/>
      <c r="F8" s="193"/>
    </row>
    <row r="9" spans="1:6" ht="12.7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</row>
    <row r="10" spans="1:6" ht="11.25" customHeight="1">
      <c r="A10" s="193" t="s">
        <v>62</v>
      </c>
      <c r="B10" s="193"/>
      <c r="C10" s="193"/>
      <c r="D10" s="193"/>
      <c r="E10" s="193"/>
      <c r="F10" s="193"/>
    </row>
    <row r="11" spans="1:6" ht="19.5" customHeight="1">
      <c r="A11" s="99">
        <v>710</v>
      </c>
      <c r="B11" s="99"/>
      <c r="C11" s="102"/>
      <c r="D11" s="100" t="s">
        <v>5</v>
      </c>
      <c r="E11" s="101">
        <f>SUM(E12)</f>
        <v>60000</v>
      </c>
      <c r="F11" s="101">
        <f>SUM(F15)</f>
        <v>163257</v>
      </c>
    </row>
    <row r="12" spans="1:6" ht="19.5" customHeight="1">
      <c r="A12" s="2"/>
      <c r="B12" s="2">
        <v>71035</v>
      </c>
      <c r="C12" s="5"/>
      <c r="D12" s="3" t="s">
        <v>6</v>
      </c>
      <c r="E12" s="4">
        <f>SUM(E13:E14)</f>
        <v>60000</v>
      </c>
      <c r="F12" s="18"/>
    </row>
    <row r="13" spans="1:6" ht="19.5" customHeight="1">
      <c r="A13" s="2"/>
      <c r="B13" s="2"/>
      <c r="C13" s="6" t="s">
        <v>7</v>
      </c>
      <c r="D13" s="7" t="s">
        <v>8</v>
      </c>
      <c r="E13" s="91">
        <v>50000</v>
      </c>
      <c r="F13" s="18"/>
    </row>
    <row r="14" spans="1:6" ht="19.5" customHeight="1">
      <c r="A14" s="2"/>
      <c r="B14" s="2"/>
      <c r="C14" s="92" t="s">
        <v>17</v>
      </c>
      <c r="D14" s="7" t="s">
        <v>162</v>
      </c>
      <c r="E14" s="8">
        <v>10000</v>
      </c>
      <c r="F14" s="18"/>
    </row>
    <row r="15" spans="1:6" ht="19.5" customHeight="1">
      <c r="A15" s="18"/>
      <c r="B15" s="2">
        <v>71035</v>
      </c>
      <c r="C15" s="5"/>
      <c r="D15" s="3" t="s">
        <v>6</v>
      </c>
      <c r="E15" s="14"/>
      <c r="F15" s="14">
        <f>SUM(F16:F31)</f>
        <v>163257</v>
      </c>
    </row>
    <row r="16" spans="1:6" ht="31.5" customHeight="1">
      <c r="A16" s="18"/>
      <c r="B16" s="9"/>
      <c r="C16" s="10">
        <v>3020</v>
      </c>
      <c r="D16" s="7" t="s">
        <v>26</v>
      </c>
      <c r="E16" s="15"/>
      <c r="F16" s="15">
        <v>1200</v>
      </c>
    </row>
    <row r="17" spans="1:6" ht="19.5" customHeight="1">
      <c r="A17" s="18"/>
      <c r="B17" s="9"/>
      <c r="C17" s="10">
        <v>4010</v>
      </c>
      <c r="D17" s="7" t="s">
        <v>27</v>
      </c>
      <c r="E17" s="15"/>
      <c r="F17" s="15">
        <v>87767</v>
      </c>
    </row>
    <row r="18" spans="1:6" ht="19.5" customHeight="1">
      <c r="A18" s="18"/>
      <c r="B18" s="9"/>
      <c r="C18" s="10">
        <v>4040</v>
      </c>
      <c r="D18" s="7" t="s">
        <v>28</v>
      </c>
      <c r="E18" s="15"/>
      <c r="F18" s="15">
        <v>7070</v>
      </c>
    </row>
    <row r="19" spans="1:6" ht="19.5" customHeight="1">
      <c r="A19" s="18"/>
      <c r="B19" s="9"/>
      <c r="C19" s="10">
        <v>4110</v>
      </c>
      <c r="D19" s="7" t="s">
        <v>29</v>
      </c>
      <c r="E19" s="15"/>
      <c r="F19" s="15">
        <v>14590</v>
      </c>
    </row>
    <row r="20" spans="1:6" ht="19.5" customHeight="1">
      <c r="A20" s="18"/>
      <c r="B20" s="9"/>
      <c r="C20" s="10">
        <v>4120</v>
      </c>
      <c r="D20" s="7" t="s">
        <v>30</v>
      </c>
      <c r="E20" s="15"/>
      <c r="F20" s="15">
        <v>2330</v>
      </c>
    </row>
    <row r="21" spans="1:6" ht="19.5" customHeight="1">
      <c r="A21" s="18"/>
      <c r="B21" s="9"/>
      <c r="C21" s="10">
        <v>4210</v>
      </c>
      <c r="D21" s="7" t="s">
        <v>20</v>
      </c>
      <c r="E21" s="15"/>
      <c r="F21" s="15">
        <v>1600</v>
      </c>
    </row>
    <row r="22" spans="1:6" ht="19.5" customHeight="1">
      <c r="A22" s="18"/>
      <c r="B22" s="9"/>
      <c r="C22" s="10">
        <v>4260</v>
      </c>
      <c r="D22" s="7" t="s">
        <v>31</v>
      </c>
      <c r="E22" s="15"/>
      <c r="F22" s="15">
        <v>26000</v>
      </c>
    </row>
    <row r="23" spans="1:6" ht="19.5" customHeight="1">
      <c r="A23" s="18"/>
      <c r="B23" s="9"/>
      <c r="C23" s="10">
        <v>4270</v>
      </c>
      <c r="D23" s="7" t="s">
        <v>21</v>
      </c>
      <c r="E23" s="15"/>
      <c r="F23" s="15">
        <v>8000</v>
      </c>
    </row>
    <row r="24" spans="1:6" ht="19.5" customHeight="1">
      <c r="A24" s="18"/>
      <c r="B24" s="9"/>
      <c r="C24" s="10">
        <v>4280</v>
      </c>
      <c r="D24" s="7" t="s">
        <v>32</v>
      </c>
      <c r="E24" s="15"/>
      <c r="F24" s="15">
        <v>4000</v>
      </c>
    </row>
    <row r="25" spans="1:6" ht="19.5" customHeight="1">
      <c r="A25" s="18"/>
      <c r="B25" s="9"/>
      <c r="C25" s="6" t="s">
        <v>33</v>
      </c>
      <c r="D25" s="7" t="s">
        <v>22</v>
      </c>
      <c r="E25" s="15"/>
      <c r="F25" s="15">
        <v>100</v>
      </c>
    </row>
    <row r="26" spans="1:6" ht="19.5" customHeight="1">
      <c r="A26" s="18"/>
      <c r="B26" s="9"/>
      <c r="C26" s="6" t="s">
        <v>34</v>
      </c>
      <c r="D26" s="7" t="s">
        <v>35</v>
      </c>
      <c r="E26" s="15"/>
      <c r="F26" s="15">
        <v>4000</v>
      </c>
    </row>
    <row r="27" spans="1:6" ht="30.75" customHeight="1">
      <c r="A27" s="18"/>
      <c r="B27" s="9"/>
      <c r="C27" s="6" t="s">
        <v>36</v>
      </c>
      <c r="D27" s="7" t="s">
        <v>37</v>
      </c>
      <c r="E27" s="15"/>
      <c r="F27" s="15">
        <v>500</v>
      </c>
    </row>
    <row r="28" spans="1:6" ht="34.5" customHeight="1">
      <c r="A28" s="18"/>
      <c r="B28" s="9"/>
      <c r="C28" s="6" t="s">
        <v>38</v>
      </c>
      <c r="D28" s="7" t="s">
        <v>39</v>
      </c>
      <c r="E28" s="15"/>
      <c r="F28" s="15">
        <v>800</v>
      </c>
    </row>
    <row r="29" spans="1:6" ht="19.5" customHeight="1">
      <c r="A29" s="18"/>
      <c r="B29" s="9"/>
      <c r="C29" s="6" t="s">
        <v>40</v>
      </c>
      <c r="D29" s="7" t="s">
        <v>41</v>
      </c>
      <c r="E29" s="15"/>
      <c r="F29" s="15">
        <v>2000</v>
      </c>
    </row>
    <row r="30" spans="1:6" ht="19.5" customHeight="1">
      <c r="A30" s="18"/>
      <c r="B30" s="9"/>
      <c r="C30" s="6" t="s">
        <v>25</v>
      </c>
      <c r="D30" s="7" t="s">
        <v>23</v>
      </c>
      <c r="E30" s="15"/>
      <c r="F30" s="15">
        <v>100</v>
      </c>
    </row>
    <row r="31" spans="1:6" ht="30.75" customHeight="1">
      <c r="A31" s="18"/>
      <c r="B31" s="9"/>
      <c r="C31" s="6" t="s">
        <v>42</v>
      </c>
      <c r="D31" s="7" t="s">
        <v>43</v>
      </c>
      <c r="E31" s="15"/>
      <c r="F31" s="15">
        <v>3200</v>
      </c>
    </row>
    <row r="32" spans="1:6" ht="25.5" customHeight="1">
      <c r="A32" s="194" t="s">
        <v>51</v>
      </c>
      <c r="B32" s="194"/>
      <c r="C32" s="194"/>
      <c r="D32" s="24"/>
      <c r="E32" s="25">
        <f>SUM(E11)</f>
        <v>60000</v>
      </c>
      <c r="F32" s="25">
        <f>SUM(F11)</f>
        <v>163257</v>
      </c>
    </row>
  </sheetData>
  <sheetProtection/>
  <mergeCells count="9">
    <mergeCell ref="A10:F10"/>
    <mergeCell ref="A32:C32"/>
    <mergeCell ref="E1:F1"/>
    <mergeCell ref="A3:F3"/>
    <mergeCell ref="A5:F5"/>
    <mergeCell ref="A7:C7"/>
    <mergeCell ref="D7:D8"/>
    <mergeCell ref="E7:E8"/>
    <mergeCell ref="F7:F8"/>
  </mergeCells>
  <printOptions horizontalCentered="1"/>
  <pageMargins left="0.5905511811023623" right="0.5905511811023623" top="0.3937007874015748" bottom="0.5511811023622047" header="0.5118110236220472" footer="0.3937007874015748"/>
  <pageSetup fitToHeight="1" fitToWidth="1" horizontalDpi="600" verticalDpi="600" orientation="portrait" paperSize="9" r:id="rId3"/>
  <headerFooter alignWithMargins="0">
    <oddFooter>&amp;C&amp;"Times New Roman,Normalny"&amp;12Strona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view="pageLayout" workbookViewId="0" topLeftCell="A1">
      <selection activeCell="J64" sqref="J64"/>
    </sheetView>
  </sheetViews>
  <sheetFormatPr defaultColWidth="9.00390625" defaultRowHeight="12.75"/>
  <cols>
    <col min="1" max="1" width="4.625" style="45" customWidth="1"/>
    <col min="2" max="2" width="7.00390625" style="45" customWidth="1"/>
    <col min="3" max="3" width="7.75390625" style="45" customWidth="1"/>
    <col min="4" max="4" width="5.875" style="45" customWidth="1"/>
    <col min="5" max="5" width="28.00390625" style="172" customWidth="1"/>
    <col min="6" max="6" width="12.875" style="45" customWidth="1"/>
    <col min="7" max="7" width="12.125" style="45" customWidth="1"/>
    <col min="8" max="8" width="13.25390625" style="45" customWidth="1"/>
    <col min="9" max="9" width="11.125" style="45" customWidth="1"/>
    <col min="10" max="10" width="18.875" style="45" customWidth="1"/>
    <col min="11" max="16384" width="9.125" style="45" customWidth="1"/>
  </cols>
  <sheetData>
    <row r="1" spans="1:10" ht="23.25" customHeight="1">
      <c r="A1" s="238" t="s">
        <v>174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s="69" customFormat="1" ht="19.5" customHeight="1">
      <c r="A2" s="224" t="s">
        <v>128</v>
      </c>
      <c r="B2" s="224" t="s">
        <v>1</v>
      </c>
      <c r="C2" s="225" t="s">
        <v>129</v>
      </c>
      <c r="D2" s="224" t="s">
        <v>130</v>
      </c>
      <c r="E2" s="226" t="s">
        <v>131</v>
      </c>
      <c r="F2" s="225" t="s">
        <v>132</v>
      </c>
      <c r="G2" s="225" t="s">
        <v>66</v>
      </c>
      <c r="H2" s="225"/>
      <c r="I2" s="225"/>
      <c r="J2" s="225" t="s">
        <v>144</v>
      </c>
    </row>
    <row r="3" spans="1:10" s="69" customFormat="1" ht="27.75" customHeight="1">
      <c r="A3" s="224"/>
      <c r="B3" s="224"/>
      <c r="C3" s="224"/>
      <c r="D3" s="224"/>
      <c r="E3" s="227"/>
      <c r="F3" s="225"/>
      <c r="G3" s="225" t="s">
        <v>175</v>
      </c>
      <c r="H3" s="230" t="s">
        <v>186</v>
      </c>
      <c r="I3" s="230"/>
      <c r="J3" s="225"/>
    </row>
    <row r="4" spans="1:10" s="69" customFormat="1" ht="29.25" customHeight="1">
      <c r="A4" s="224"/>
      <c r="B4" s="224"/>
      <c r="C4" s="224"/>
      <c r="D4" s="224"/>
      <c r="E4" s="227"/>
      <c r="F4" s="225"/>
      <c r="G4" s="225"/>
      <c r="H4" s="229" t="s">
        <v>143</v>
      </c>
      <c r="I4" s="230" t="s">
        <v>133</v>
      </c>
      <c r="J4" s="225"/>
    </row>
    <row r="5" spans="1:10" s="69" customFormat="1" ht="19.5" customHeight="1">
      <c r="A5" s="224"/>
      <c r="B5" s="224"/>
      <c r="C5" s="224"/>
      <c r="D5" s="224"/>
      <c r="E5" s="227"/>
      <c r="F5" s="225"/>
      <c r="G5" s="225"/>
      <c r="H5" s="229"/>
      <c r="I5" s="230"/>
      <c r="J5" s="225"/>
    </row>
    <row r="6" spans="1:10" s="69" customFormat="1" ht="15" customHeight="1">
      <c r="A6" s="224"/>
      <c r="B6" s="224"/>
      <c r="C6" s="224"/>
      <c r="D6" s="224"/>
      <c r="E6" s="228"/>
      <c r="F6" s="225"/>
      <c r="G6" s="225"/>
      <c r="H6" s="229"/>
      <c r="I6" s="230"/>
      <c r="J6" s="225"/>
    </row>
    <row r="7" spans="1:10" ht="12" customHeight="1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8">
        <v>6</v>
      </c>
      <c r="G7" s="68">
        <v>7</v>
      </c>
      <c r="H7" s="88">
        <v>8</v>
      </c>
      <c r="I7" s="68">
        <v>11</v>
      </c>
      <c r="J7" s="68">
        <v>12</v>
      </c>
    </row>
    <row r="8" spans="1:10" ht="10.5" customHeight="1">
      <c r="A8" s="223">
        <v>1</v>
      </c>
      <c r="B8" s="223">
        <v>600</v>
      </c>
      <c r="C8" s="223">
        <v>60016</v>
      </c>
      <c r="D8" s="223">
        <v>6050</v>
      </c>
      <c r="E8" s="207" t="s">
        <v>142</v>
      </c>
      <c r="F8" s="222">
        <v>1940000</v>
      </c>
      <c r="G8" s="222">
        <v>20000</v>
      </c>
      <c r="H8" s="217">
        <v>20000</v>
      </c>
      <c r="I8" s="214"/>
      <c r="J8" s="211" t="s">
        <v>181</v>
      </c>
    </row>
    <row r="9" spans="1:10" ht="8.25" customHeight="1">
      <c r="A9" s="223"/>
      <c r="B9" s="223"/>
      <c r="C9" s="223"/>
      <c r="D9" s="223"/>
      <c r="E9" s="221"/>
      <c r="F9" s="222"/>
      <c r="G9" s="222"/>
      <c r="H9" s="215"/>
      <c r="I9" s="214"/>
      <c r="J9" s="212"/>
    </row>
    <row r="10" spans="1:10" ht="10.5" customHeight="1">
      <c r="A10" s="223"/>
      <c r="B10" s="223"/>
      <c r="C10" s="223"/>
      <c r="D10" s="223"/>
      <c r="E10" s="221"/>
      <c r="F10" s="222"/>
      <c r="G10" s="222"/>
      <c r="H10" s="215"/>
      <c r="I10" s="214"/>
      <c r="J10" s="212"/>
    </row>
    <row r="11" spans="1:10" ht="20.25" customHeight="1">
      <c r="A11" s="223"/>
      <c r="B11" s="223"/>
      <c r="C11" s="223"/>
      <c r="D11" s="223"/>
      <c r="E11" s="221"/>
      <c r="F11" s="222"/>
      <c r="G11" s="222"/>
      <c r="H11" s="216"/>
      <c r="I11" s="214"/>
      <c r="J11" s="213"/>
    </row>
    <row r="12" spans="1:10" ht="13.5" customHeight="1">
      <c r="A12" s="199">
        <v>2</v>
      </c>
      <c r="B12" s="202">
        <v>600</v>
      </c>
      <c r="C12" s="202">
        <v>60016</v>
      </c>
      <c r="D12" s="202">
        <v>6050</v>
      </c>
      <c r="E12" s="205" t="s">
        <v>176</v>
      </c>
      <c r="F12" s="208">
        <v>475000</v>
      </c>
      <c r="G12" s="208">
        <v>250000</v>
      </c>
      <c r="H12" s="217">
        <v>250000</v>
      </c>
      <c r="I12" s="231"/>
      <c r="J12" s="211" t="s">
        <v>177</v>
      </c>
    </row>
    <row r="13" spans="1:10" ht="13.5" customHeight="1">
      <c r="A13" s="200"/>
      <c r="B13" s="203"/>
      <c r="C13" s="203"/>
      <c r="D13" s="203"/>
      <c r="E13" s="206"/>
      <c r="F13" s="209"/>
      <c r="G13" s="209"/>
      <c r="H13" s="215"/>
      <c r="I13" s="232"/>
      <c r="J13" s="212"/>
    </row>
    <row r="14" spans="1:10" ht="13.5" customHeight="1">
      <c r="A14" s="200"/>
      <c r="B14" s="203"/>
      <c r="C14" s="203"/>
      <c r="D14" s="203"/>
      <c r="E14" s="206"/>
      <c r="F14" s="209"/>
      <c r="G14" s="209"/>
      <c r="H14" s="215"/>
      <c r="I14" s="232"/>
      <c r="J14" s="212"/>
    </row>
    <row r="15" spans="1:10" ht="13.5" customHeight="1">
      <c r="A15" s="201"/>
      <c r="B15" s="204"/>
      <c r="C15" s="204"/>
      <c r="D15" s="204"/>
      <c r="E15" s="207"/>
      <c r="F15" s="210"/>
      <c r="G15" s="210"/>
      <c r="H15" s="216"/>
      <c r="I15" s="233"/>
      <c r="J15" s="213"/>
    </row>
    <row r="16" spans="1:10" ht="13.5" customHeight="1">
      <c r="A16" s="199">
        <v>3</v>
      </c>
      <c r="B16" s="202">
        <v>600</v>
      </c>
      <c r="C16" s="202">
        <v>60016</v>
      </c>
      <c r="D16" s="202">
        <v>6050</v>
      </c>
      <c r="E16" s="205" t="s">
        <v>178</v>
      </c>
      <c r="F16" s="208">
        <v>2000000</v>
      </c>
      <c r="G16" s="208">
        <v>1000000</v>
      </c>
      <c r="H16" s="217">
        <v>1000000</v>
      </c>
      <c r="I16" s="231"/>
      <c r="J16" s="211" t="s">
        <v>169</v>
      </c>
    </row>
    <row r="17" spans="1:10" ht="9" customHeight="1">
      <c r="A17" s="200"/>
      <c r="B17" s="203"/>
      <c r="C17" s="203"/>
      <c r="D17" s="203"/>
      <c r="E17" s="206"/>
      <c r="F17" s="209"/>
      <c r="G17" s="209"/>
      <c r="H17" s="215"/>
      <c r="I17" s="232"/>
      <c r="J17" s="212"/>
    </row>
    <row r="18" spans="1:10" ht="9" customHeight="1">
      <c r="A18" s="200"/>
      <c r="B18" s="203"/>
      <c r="C18" s="203"/>
      <c r="D18" s="203"/>
      <c r="E18" s="206"/>
      <c r="F18" s="209"/>
      <c r="G18" s="209"/>
      <c r="H18" s="215"/>
      <c r="I18" s="232"/>
      <c r="J18" s="212"/>
    </row>
    <row r="19" spans="1:10" ht="9" customHeight="1">
      <c r="A19" s="201"/>
      <c r="B19" s="204"/>
      <c r="C19" s="204"/>
      <c r="D19" s="204"/>
      <c r="E19" s="207"/>
      <c r="F19" s="210"/>
      <c r="G19" s="210"/>
      <c r="H19" s="216"/>
      <c r="I19" s="233"/>
      <c r="J19" s="213"/>
    </row>
    <row r="20" spans="1:10" ht="13.5" customHeight="1">
      <c r="A20" s="199">
        <v>4</v>
      </c>
      <c r="B20" s="202">
        <v>600</v>
      </c>
      <c r="C20" s="202">
        <v>60016</v>
      </c>
      <c r="D20" s="202">
        <v>6050</v>
      </c>
      <c r="E20" s="205" t="s">
        <v>179</v>
      </c>
      <c r="F20" s="208">
        <v>760000</v>
      </c>
      <c r="G20" s="208">
        <v>160000</v>
      </c>
      <c r="H20" s="217">
        <v>160000</v>
      </c>
      <c r="I20" s="231"/>
      <c r="J20" s="211" t="s">
        <v>182</v>
      </c>
    </row>
    <row r="21" spans="1:10" ht="13.5" customHeight="1">
      <c r="A21" s="200"/>
      <c r="B21" s="203"/>
      <c r="C21" s="203"/>
      <c r="D21" s="203"/>
      <c r="E21" s="206"/>
      <c r="F21" s="209"/>
      <c r="G21" s="209"/>
      <c r="H21" s="215"/>
      <c r="I21" s="232"/>
      <c r="J21" s="212"/>
    </row>
    <row r="22" spans="1:10" ht="13.5" customHeight="1">
      <c r="A22" s="200"/>
      <c r="B22" s="203"/>
      <c r="C22" s="203"/>
      <c r="D22" s="203"/>
      <c r="E22" s="206"/>
      <c r="F22" s="209"/>
      <c r="G22" s="209"/>
      <c r="H22" s="215"/>
      <c r="I22" s="232"/>
      <c r="J22" s="212"/>
    </row>
    <row r="23" spans="1:10" ht="13.5" customHeight="1">
      <c r="A23" s="201"/>
      <c r="B23" s="204"/>
      <c r="C23" s="204"/>
      <c r="D23" s="204"/>
      <c r="E23" s="207"/>
      <c r="F23" s="210"/>
      <c r="G23" s="210"/>
      <c r="H23" s="216"/>
      <c r="I23" s="233"/>
      <c r="J23" s="213"/>
    </row>
    <row r="24" spans="1:10" ht="11.25" customHeight="1">
      <c r="A24" s="199">
        <v>5</v>
      </c>
      <c r="B24" s="202">
        <v>600</v>
      </c>
      <c r="C24" s="202">
        <v>60016</v>
      </c>
      <c r="D24" s="202">
        <v>6050</v>
      </c>
      <c r="E24" s="205" t="s">
        <v>187</v>
      </c>
      <c r="F24" s="208">
        <v>250000</v>
      </c>
      <c r="G24" s="208">
        <v>100000</v>
      </c>
      <c r="H24" s="217">
        <v>100000</v>
      </c>
      <c r="I24" s="231"/>
      <c r="J24" s="211" t="s">
        <v>180</v>
      </c>
    </row>
    <row r="25" spans="1:10" ht="13.5" customHeight="1">
      <c r="A25" s="200"/>
      <c r="B25" s="203"/>
      <c r="C25" s="203"/>
      <c r="D25" s="203"/>
      <c r="E25" s="206"/>
      <c r="F25" s="209"/>
      <c r="G25" s="209"/>
      <c r="H25" s="215"/>
      <c r="I25" s="232"/>
      <c r="J25" s="212"/>
    </row>
    <row r="26" spans="1:10" ht="13.5" customHeight="1">
      <c r="A26" s="200"/>
      <c r="B26" s="203"/>
      <c r="C26" s="203"/>
      <c r="D26" s="203"/>
      <c r="E26" s="206"/>
      <c r="F26" s="209"/>
      <c r="G26" s="209"/>
      <c r="H26" s="215"/>
      <c r="I26" s="232"/>
      <c r="J26" s="212"/>
    </row>
    <row r="27" spans="1:10" ht="13.5" customHeight="1">
      <c r="A27" s="201"/>
      <c r="B27" s="204"/>
      <c r="C27" s="204"/>
      <c r="D27" s="204"/>
      <c r="E27" s="207"/>
      <c r="F27" s="210"/>
      <c r="G27" s="210"/>
      <c r="H27" s="216"/>
      <c r="I27" s="233"/>
      <c r="J27" s="213"/>
    </row>
    <row r="28" spans="1:10" ht="0.75" customHeight="1" hidden="1">
      <c r="A28" s="200"/>
      <c r="B28" s="203"/>
      <c r="C28" s="203"/>
      <c r="D28" s="203"/>
      <c r="E28" s="220"/>
      <c r="F28" s="209"/>
      <c r="G28" s="235"/>
      <c r="H28" s="215"/>
      <c r="I28" s="218"/>
      <c r="J28" s="212"/>
    </row>
    <row r="29" spans="1:10" ht="12" customHeight="1" hidden="1">
      <c r="A29" s="201"/>
      <c r="B29" s="204"/>
      <c r="C29" s="204"/>
      <c r="D29" s="204"/>
      <c r="E29" s="221"/>
      <c r="F29" s="210"/>
      <c r="G29" s="236"/>
      <c r="H29" s="216"/>
      <c r="I29" s="219"/>
      <c r="J29" s="213"/>
    </row>
    <row r="30" spans="1:10" ht="13.5" customHeight="1">
      <c r="A30" s="234">
        <v>6</v>
      </c>
      <c r="B30" s="223">
        <v>700</v>
      </c>
      <c r="C30" s="223">
        <v>70005</v>
      </c>
      <c r="D30" s="202">
        <v>6050</v>
      </c>
      <c r="E30" s="205" t="s">
        <v>168</v>
      </c>
      <c r="F30" s="222">
        <v>1120000</v>
      </c>
      <c r="G30" s="222">
        <v>50000</v>
      </c>
      <c r="H30" s="217">
        <v>50000</v>
      </c>
      <c r="I30" s="214"/>
      <c r="J30" s="211" t="s">
        <v>167</v>
      </c>
    </row>
    <row r="31" spans="1:10" ht="13.5" customHeight="1">
      <c r="A31" s="223"/>
      <c r="B31" s="223"/>
      <c r="C31" s="223"/>
      <c r="D31" s="203"/>
      <c r="E31" s="220"/>
      <c r="F31" s="222"/>
      <c r="G31" s="222"/>
      <c r="H31" s="215"/>
      <c r="I31" s="214"/>
      <c r="J31" s="212"/>
    </row>
    <row r="32" spans="1:10" ht="13.5" customHeight="1">
      <c r="A32" s="223"/>
      <c r="B32" s="223"/>
      <c r="C32" s="223"/>
      <c r="D32" s="203"/>
      <c r="E32" s="220"/>
      <c r="F32" s="222"/>
      <c r="G32" s="222"/>
      <c r="H32" s="215"/>
      <c r="I32" s="214"/>
      <c r="J32" s="212"/>
    </row>
    <row r="33" spans="1:10" ht="13.5" customHeight="1">
      <c r="A33" s="223"/>
      <c r="B33" s="223"/>
      <c r="C33" s="223"/>
      <c r="D33" s="204"/>
      <c r="E33" s="221"/>
      <c r="F33" s="222"/>
      <c r="G33" s="222"/>
      <c r="H33" s="216"/>
      <c r="I33" s="214"/>
      <c r="J33" s="213"/>
    </row>
    <row r="34" spans="1:10" ht="9.75" customHeight="1" hidden="1">
      <c r="A34" s="83">
        <v>21</v>
      </c>
      <c r="B34" s="84"/>
      <c r="C34" s="83"/>
      <c r="D34" s="83"/>
      <c r="E34" s="87"/>
      <c r="F34" s="85"/>
      <c r="G34" s="85"/>
      <c r="H34" s="97"/>
      <c r="I34" s="86"/>
      <c r="J34" s="168"/>
    </row>
    <row r="35" spans="1:10" ht="9.75" customHeight="1">
      <c r="A35" s="203">
        <v>7</v>
      </c>
      <c r="B35" s="202">
        <v>758</v>
      </c>
      <c r="C35" s="203">
        <v>75818</v>
      </c>
      <c r="D35" s="203">
        <v>6800</v>
      </c>
      <c r="E35" s="206" t="s">
        <v>188</v>
      </c>
      <c r="F35" s="209">
        <v>756000</v>
      </c>
      <c r="G35" s="209">
        <v>756000</v>
      </c>
      <c r="H35" s="215">
        <v>756000</v>
      </c>
      <c r="I35" s="218"/>
      <c r="J35" s="211" t="s">
        <v>167</v>
      </c>
    </row>
    <row r="36" spans="1:10" ht="9.75" customHeight="1">
      <c r="A36" s="203"/>
      <c r="B36" s="203"/>
      <c r="C36" s="203"/>
      <c r="D36" s="203"/>
      <c r="E36" s="220"/>
      <c r="F36" s="209"/>
      <c r="G36" s="209"/>
      <c r="H36" s="215"/>
      <c r="I36" s="218"/>
      <c r="J36" s="212"/>
    </row>
    <row r="37" spans="1:10" ht="9.75" customHeight="1">
      <c r="A37" s="203"/>
      <c r="B37" s="203"/>
      <c r="C37" s="203"/>
      <c r="D37" s="203"/>
      <c r="E37" s="220"/>
      <c r="F37" s="209"/>
      <c r="G37" s="209"/>
      <c r="H37" s="215"/>
      <c r="I37" s="218"/>
      <c r="J37" s="212"/>
    </row>
    <row r="38" spans="1:10" ht="9.75" customHeight="1">
      <c r="A38" s="241"/>
      <c r="B38" s="241"/>
      <c r="C38" s="241"/>
      <c r="D38" s="241"/>
      <c r="E38" s="221"/>
      <c r="F38" s="240"/>
      <c r="G38" s="240"/>
      <c r="H38" s="243"/>
      <c r="I38" s="237"/>
      <c r="J38" s="213"/>
    </row>
    <row r="39" spans="1:10" ht="12.75">
      <c r="A39" s="242">
        <v>8</v>
      </c>
      <c r="B39" s="242">
        <v>900</v>
      </c>
      <c r="C39" s="242">
        <v>90005</v>
      </c>
      <c r="D39" s="242">
        <v>6050</v>
      </c>
      <c r="E39" s="245" t="s">
        <v>171</v>
      </c>
      <c r="F39" s="239">
        <v>670000</v>
      </c>
      <c r="G39" s="239">
        <v>100000</v>
      </c>
      <c r="H39" s="250">
        <v>100000</v>
      </c>
      <c r="I39" s="249"/>
      <c r="J39" s="211" t="s">
        <v>184</v>
      </c>
    </row>
    <row r="40" spans="1:10" ht="12.75">
      <c r="A40" s="203"/>
      <c r="B40" s="203"/>
      <c r="C40" s="203"/>
      <c r="D40" s="203"/>
      <c r="E40" s="220"/>
      <c r="F40" s="209"/>
      <c r="G40" s="209"/>
      <c r="H40" s="215"/>
      <c r="I40" s="218"/>
      <c r="J40" s="212"/>
    </row>
    <row r="41" spans="1:10" ht="12.75">
      <c r="A41" s="203"/>
      <c r="B41" s="203"/>
      <c r="C41" s="203"/>
      <c r="D41" s="203"/>
      <c r="E41" s="220"/>
      <c r="F41" s="209"/>
      <c r="G41" s="209"/>
      <c r="H41" s="215"/>
      <c r="I41" s="218"/>
      <c r="J41" s="212"/>
    </row>
    <row r="42" spans="1:10" ht="12.75">
      <c r="A42" s="241"/>
      <c r="B42" s="241"/>
      <c r="C42" s="241"/>
      <c r="D42" s="241"/>
      <c r="E42" s="246"/>
      <c r="F42" s="240"/>
      <c r="G42" s="240"/>
      <c r="H42" s="243"/>
      <c r="I42" s="237"/>
      <c r="J42" s="244"/>
    </row>
    <row r="43" spans="1:10" ht="12.75" customHeight="1">
      <c r="A43" s="199">
        <v>9</v>
      </c>
      <c r="B43" s="202">
        <v>900</v>
      </c>
      <c r="C43" s="202">
        <v>90019</v>
      </c>
      <c r="D43" s="202">
        <v>6050</v>
      </c>
      <c r="E43" s="251" t="s">
        <v>183</v>
      </c>
      <c r="F43" s="208">
        <v>60000</v>
      </c>
      <c r="G43" s="248">
        <v>60000</v>
      </c>
      <c r="H43" s="217">
        <v>60000</v>
      </c>
      <c r="I43" s="247"/>
      <c r="J43" s="211" t="s">
        <v>167</v>
      </c>
    </row>
    <row r="44" spans="1:10" ht="12.75">
      <c r="A44" s="200"/>
      <c r="B44" s="203"/>
      <c r="C44" s="203"/>
      <c r="D44" s="203"/>
      <c r="E44" s="206"/>
      <c r="F44" s="209"/>
      <c r="G44" s="235"/>
      <c r="H44" s="215"/>
      <c r="I44" s="218"/>
      <c r="J44" s="212"/>
    </row>
    <row r="45" spans="1:10" ht="12.75">
      <c r="A45" s="200"/>
      <c r="B45" s="203"/>
      <c r="C45" s="203"/>
      <c r="D45" s="203"/>
      <c r="E45" s="206"/>
      <c r="F45" s="209"/>
      <c r="G45" s="235"/>
      <c r="H45" s="215"/>
      <c r="I45" s="218"/>
      <c r="J45" s="212"/>
    </row>
    <row r="46" spans="1:10" ht="12.75">
      <c r="A46" s="201"/>
      <c r="B46" s="204"/>
      <c r="C46" s="204"/>
      <c r="D46" s="204"/>
      <c r="E46" s="207"/>
      <c r="F46" s="210"/>
      <c r="G46" s="236"/>
      <c r="H46" s="216"/>
      <c r="I46" s="219"/>
      <c r="J46" s="213"/>
    </row>
    <row r="47" spans="1:10" ht="12.75" customHeight="1">
      <c r="A47" s="201">
        <v>10</v>
      </c>
      <c r="B47" s="203">
        <v>900</v>
      </c>
      <c r="C47" s="223">
        <v>90019</v>
      </c>
      <c r="D47" s="202">
        <v>6050</v>
      </c>
      <c r="E47" s="205" t="s">
        <v>170</v>
      </c>
      <c r="F47" s="222">
        <v>200000</v>
      </c>
      <c r="G47" s="222">
        <v>80000</v>
      </c>
      <c r="H47" s="217">
        <v>80000</v>
      </c>
      <c r="I47" s="214"/>
      <c r="J47" s="211" t="s">
        <v>167</v>
      </c>
    </row>
    <row r="48" spans="1:10" ht="12.75">
      <c r="A48" s="223"/>
      <c r="B48" s="203"/>
      <c r="C48" s="223"/>
      <c r="D48" s="203"/>
      <c r="E48" s="220"/>
      <c r="F48" s="222"/>
      <c r="G48" s="222"/>
      <c r="H48" s="215"/>
      <c r="I48" s="214"/>
      <c r="J48" s="212"/>
    </row>
    <row r="49" spans="1:10" ht="12.75">
      <c r="A49" s="223"/>
      <c r="B49" s="203"/>
      <c r="C49" s="223"/>
      <c r="D49" s="203"/>
      <c r="E49" s="220"/>
      <c r="F49" s="222"/>
      <c r="G49" s="222"/>
      <c r="H49" s="215"/>
      <c r="I49" s="214"/>
      <c r="J49" s="212"/>
    </row>
    <row r="50" spans="1:10" ht="12.75">
      <c r="A50" s="223"/>
      <c r="B50" s="204"/>
      <c r="C50" s="223"/>
      <c r="D50" s="204"/>
      <c r="E50" s="221"/>
      <c r="F50" s="222"/>
      <c r="G50" s="222"/>
      <c r="H50" s="216"/>
      <c r="I50" s="214"/>
      <c r="J50" s="213"/>
    </row>
    <row r="51" spans="1:10" ht="12.75">
      <c r="A51" s="202">
        <v>11</v>
      </c>
      <c r="B51" s="202">
        <v>900</v>
      </c>
      <c r="C51" s="202">
        <v>90095</v>
      </c>
      <c r="D51" s="223">
        <v>6050</v>
      </c>
      <c r="E51" s="205" t="s">
        <v>191</v>
      </c>
      <c r="F51" s="208">
        <v>370245</v>
      </c>
      <c r="G51" s="208">
        <v>29730</v>
      </c>
      <c r="H51" s="182">
        <v>29730</v>
      </c>
      <c r="I51" s="180"/>
      <c r="J51" s="211" t="s">
        <v>167</v>
      </c>
    </row>
    <row r="52" spans="1:10" ht="12.75">
      <c r="A52" s="203"/>
      <c r="B52" s="203"/>
      <c r="C52" s="203"/>
      <c r="D52" s="223"/>
      <c r="E52" s="220"/>
      <c r="F52" s="209"/>
      <c r="G52" s="209"/>
      <c r="H52" s="173" t="s">
        <v>185</v>
      </c>
      <c r="I52" s="86"/>
      <c r="J52" s="212"/>
    </row>
    <row r="53" spans="1:10" ht="12.75">
      <c r="A53" s="203"/>
      <c r="B53" s="203"/>
      <c r="C53" s="203"/>
      <c r="D53" s="223"/>
      <c r="E53" s="220"/>
      <c r="F53" s="209"/>
      <c r="G53" s="209"/>
      <c r="H53" s="173"/>
      <c r="I53" s="86"/>
      <c r="J53" s="212"/>
    </row>
    <row r="54" spans="1:10" ht="12.75">
      <c r="A54" s="204"/>
      <c r="B54" s="241"/>
      <c r="C54" s="241"/>
      <c r="D54" s="223"/>
      <c r="E54" s="246"/>
      <c r="F54" s="240"/>
      <c r="G54" s="240"/>
      <c r="H54" s="183"/>
      <c r="I54" s="179"/>
      <c r="J54" s="213"/>
    </row>
    <row r="55" spans="1:10" ht="12.75">
      <c r="A55" s="202">
        <v>12</v>
      </c>
      <c r="B55" s="242">
        <v>900</v>
      </c>
      <c r="C55" s="242">
        <v>90095</v>
      </c>
      <c r="D55" s="223">
        <v>6050</v>
      </c>
      <c r="E55" s="251" t="s">
        <v>190</v>
      </c>
      <c r="F55" s="239">
        <v>726794</v>
      </c>
      <c r="G55" s="239">
        <v>106619</v>
      </c>
      <c r="H55" s="181">
        <v>106619</v>
      </c>
      <c r="I55" s="86"/>
      <c r="J55" s="211" t="s">
        <v>167</v>
      </c>
    </row>
    <row r="56" spans="1:10" ht="12.75">
      <c r="A56" s="203"/>
      <c r="B56" s="203"/>
      <c r="C56" s="203"/>
      <c r="D56" s="223"/>
      <c r="E56" s="220"/>
      <c r="F56" s="209"/>
      <c r="G56" s="209"/>
      <c r="H56" s="173" t="s">
        <v>185</v>
      </c>
      <c r="I56" s="86"/>
      <c r="J56" s="212"/>
    </row>
    <row r="57" spans="1:10" ht="12.75">
      <c r="A57" s="203"/>
      <c r="B57" s="203"/>
      <c r="C57" s="203"/>
      <c r="D57" s="223"/>
      <c r="E57" s="220"/>
      <c r="F57" s="209"/>
      <c r="G57" s="209"/>
      <c r="H57" s="181"/>
      <c r="I57" s="86"/>
      <c r="J57" s="212"/>
    </row>
    <row r="58" spans="1:10" ht="12.75">
      <c r="A58" s="241"/>
      <c r="B58" s="241"/>
      <c r="C58" s="241"/>
      <c r="D58" s="223"/>
      <c r="E58" s="221"/>
      <c r="F58" s="240"/>
      <c r="G58" s="240"/>
      <c r="H58" s="181"/>
      <c r="I58" s="179"/>
      <c r="J58" s="213"/>
    </row>
    <row r="59" spans="1:10" ht="22.5" customHeight="1">
      <c r="A59" s="262">
        <v>13</v>
      </c>
      <c r="B59" s="242">
        <v>900</v>
      </c>
      <c r="C59" s="242">
        <v>90095</v>
      </c>
      <c r="D59" s="98">
        <v>6050</v>
      </c>
      <c r="E59" s="252" t="s">
        <v>189</v>
      </c>
      <c r="F59" s="239">
        <v>2761303</v>
      </c>
      <c r="G59" s="239">
        <v>2050646</v>
      </c>
      <c r="H59" s="176">
        <v>307597</v>
      </c>
      <c r="I59" s="257"/>
      <c r="J59" s="255" t="s">
        <v>172</v>
      </c>
    </row>
    <row r="60" spans="1:10" ht="12.75" customHeight="1">
      <c r="A60" s="203"/>
      <c r="B60" s="203"/>
      <c r="C60" s="203"/>
      <c r="D60" s="169"/>
      <c r="E60" s="253"/>
      <c r="F60" s="209"/>
      <c r="G60" s="209"/>
      <c r="H60" s="173" t="s">
        <v>185</v>
      </c>
      <c r="I60" s="258"/>
      <c r="J60" s="212"/>
    </row>
    <row r="61" spans="1:10" ht="12" customHeight="1">
      <c r="A61" s="203"/>
      <c r="B61" s="203"/>
      <c r="C61" s="203"/>
      <c r="D61" s="169"/>
      <c r="E61" s="253"/>
      <c r="F61" s="209"/>
      <c r="G61" s="209"/>
      <c r="H61" s="174"/>
      <c r="I61" s="175" t="s">
        <v>173</v>
      </c>
      <c r="J61" s="256"/>
    </row>
    <row r="62" spans="1:10" ht="22.5" customHeight="1">
      <c r="A62" s="204"/>
      <c r="B62" s="204"/>
      <c r="C62" s="204"/>
      <c r="D62" s="84">
        <v>6057</v>
      </c>
      <c r="E62" s="254"/>
      <c r="F62" s="210"/>
      <c r="G62" s="210"/>
      <c r="H62" s="170"/>
      <c r="I62" s="184">
        <v>1743049</v>
      </c>
      <c r="J62" s="213"/>
    </row>
    <row r="63" spans="1:10" ht="31.5" customHeight="1">
      <c r="A63" s="259" t="s">
        <v>136</v>
      </c>
      <c r="B63" s="260"/>
      <c r="C63" s="260"/>
      <c r="D63" s="260"/>
      <c r="E63" s="261"/>
      <c r="F63" s="70">
        <f>SUM(F8:F62)</f>
        <v>12089342</v>
      </c>
      <c r="G63" s="70">
        <f>SUM(G8:G62)</f>
        <v>4762995</v>
      </c>
      <c r="H63" s="177">
        <f>SUM(H8:H59)</f>
        <v>3019946</v>
      </c>
      <c r="I63" s="177">
        <f>SUM(I8:I62)</f>
        <v>1743049</v>
      </c>
      <c r="J63" s="171"/>
    </row>
    <row r="64" ht="12.75">
      <c r="G64" s="178"/>
    </row>
    <row r="65" ht="12.75">
      <c r="G65" s="178"/>
    </row>
  </sheetData>
  <sheetProtection/>
  <mergeCells count="148">
    <mergeCell ref="D51:D54"/>
    <mergeCell ref="D55:D58"/>
    <mergeCell ref="I47:I50"/>
    <mergeCell ref="J47:J50"/>
    <mergeCell ref="A51:A54"/>
    <mergeCell ref="A55:A58"/>
    <mergeCell ref="E55:E58"/>
    <mergeCell ref="F55:F58"/>
    <mergeCell ref="G55:G58"/>
    <mergeCell ref="E47:E50"/>
    <mergeCell ref="B35:B38"/>
    <mergeCell ref="C35:C38"/>
    <mergeCell ref="D35:D38"/>
    <mergeCell ref="C55:C58"/>
    <mergeCell ref="B55:B58"/>
    <mergeCell ref="B51:B54"/>
    <mergeCell ref="C47:C50"/>
    <mergeCell ref="D47:D50"/>
    <mergeCell ref="B39:B42"/>
    <mergeCell ref="C39:C42"/>
    <mergeCell ref="F47:F50"/>
    <mergeCell ref="H47:H50"/>
    <mergeCell ref="C51:C54"/>
    <mergeCell ref="A63:E63"/>
    <mergeCell ref="A20:A23"/>
    <mergeCell ref="B20:B23"/>
    <mergeCell ref="C20:C23"/>
    <mergeCell ref="D20:D23"/>
    <mergeCell ref="E20:E23"/>
    <mergeCell ref="A59:A62"/>
    <mergeCell ref="B59:B62"/>
    <mergeCell ref="C59:C62"/>
    <mergeCell ref="E59:E62"/>
    <mergeCell ref="F51:F54"/>
    <mergeCell ref="J59:J62"/>
    <mergeCell ref="G51:G54"/>
    <mergeCell ref="J51:J54"/>
    <mergeCell ref="F59:F62"/>
    <mergeCell ref="G59:G62"/>
    <mergeCell ref="I59:I60"/>
    <mergeCell ref="J55:J58"/>
    <mergeCell ref="E51:E54"/>
    <mergeCell ref="G47:G50"/>
    <mergeCell ref="A43:A46"/>
    <mergeCell ref="B43:B46"/>
    <mergeCell ref="C43:C46"/>
    <mergeCell ref="D43:D46"/>
    <mergeCell ref="E43:E46"/>
    <mergeCell ref="A47:A50"/>
    <mergeCell ref="B47:B50"/>
    <mergeCell ref="J39:J42"/>
    <mergeCell ref="D39:D42"/>
    <mergeCell ref="E39:E42"/>
    <mergeCell ref="G30:G33"/>
    <mergeCell ref="H43:H46"/>
    <mergeCell ref="I43:I46"/>
    <mergeCell ref="J43:J46"/>
    <mergeCell ref="G43:G46"/>
    <mergeCell ref="I39:I42"/>
    <mergeCell ref="H39:H42"/>
    <mergeCell ref="J16:J19"/>
    <mergeCell ref="H20:H23"/>
    <mergeCell ref="I24:I27"/>
    <mergeCell ref="J24:J27"/>
    <mergeCell ref="H16:H19"/>
    <mergeCell ref="I16:I19"/>
    <mergeCell ref="H24:H27"/>
    <mergeCell ref="F39:F42"/>
    <mergeCell ref="F35:F38"/>
    <mergeCell ref="E24:E27"/>
    <mergeCell ref="F24:F27"/>
    <mergeCell ref="G24:G27"/>
    <mergeCell ref="H35:H38"/>
    <mergeCell ref="G20:G23"/>
    <mergeCell ref="B16:B19"/>
    <mergeCell ref="A24:A27"/>
    <mergeCell ref="B24:B27"/>
    <mergeCell ref="F43:F46"/>
    <mergeCell ref="G39:G42"/>
    <mergeCell ref="E35:E38"/>
    <mergeCell ref="A35:A38"/>
    <mergeCell ref="G35:G38"/>
    <mergeCell ref="A39:A42"/>
    <mergeCell ref="I35:I38"/>
    <mergeCell ref="J35:J38"/>
    <mergeCell ref="C30:C33"/>
    <mergeCell ref="A1:J1"/>
    <mergeCell ref="G2:I2"/>
    <mergeCell ref="J2:J6"/>
    <mergeCell ref="H3:I3"/>
    <mergeCell ref="A16:A19"/>
    <mergeCell ref="G8:G11"/>
    <mergeCell ref="E28:E29"/>
    <mergeCell ref="J8:J11"/>
    <mergeCell ref="E16:E19"/>
    <mergeCell ref="F16:F19"/>
    <mergeCell ref="I12:I15"/>
    <mergeCell ref="J12:J15"/>
    <mergeCell ref="A30:A33"/>
    <mergeCell ref="B30:B33"/>
    <mergeCell ref="F28:F29"/>
    <mergeCell ref="G28:G29"/>
    <mergeCell ref="I20:I23"/>
    <mergeCell ref="F8:F11"/>
    <mergeCell ref="G3:G6"/>
    <mergeCell ref="H4:H6"/>
    <mergeCell ref="I4:I6"/>
    <mergeCell ref="F2:F6"/>
    <mergeCell ref="H8:H11"/>
    <mergeCell ref="I8:I11"/>
    <mergeCell ref="A8:A11"/>
    <mergeCell ref="B8:B11"/>
    <mergeCell ref="C8:C11"/>
    <mergeCell ref="D8:D11"/>
    <mergeCell ref="E8:E11"/>
    <mergeCell ref="A2:A6"/>
    <mergeCell ref="B2:B6"/>
    <mergeCell ref="C2:C6"/>
    <mergeCell ref="D2:D6"/>
    <mergeCell ref="E2:E6"/>
    <mergeCell ref="J28:J29"/>
    <mergeCell ref="G12:G15"/>
    <mergeCell ref="H12:H15"/>
    <mergeCell ref="D28:D29"/>
    <mergeCell ref="C16:C19"/>
    <mergeCell ref="D16:D19"/>
    <mergeCell ref="D12:D15"/>
    <mergeCell ref="J20:J23"/>
    <mergeCell ref="F20:F23"/>
    <mergeCell ref="G16:G19"/>
    <mergeCell ref="J30:J33"/>
    <mergeCell ref="I30:I33"/>
    <mergeCell ref="H28:H29"/>
    <mergeCell ref="H30:H33"/>
    <mergeCell ref="I28:I29"/>
    <mergeCell ref="B28:B29"/>
    <mergeCell ref="C28:C29"/>
    <mergeCell ref="D30:D33"/>
    <mergeCell ref="E30:E33"/>
    <mergeCell ref="F30:F33"/>
    <mergeCell ref="A12:A15"/>
    <mergeCell ref="B12:B15"/>
    <mergeCell ref="C12:C15"/>
    <mergeCell ref="E12:E15"/>
    <mergeCell ref="A28:A29"/>
    <mergeCell ref="F12:F15"/>
    <mergeCell ref="C24:C27"/>
    <mergeCell ref="D24:D27"/>
  </mergeCells>
  <printOptions/>
  <pageMargins left="0.64" right="0.855625" top="0.684375" bottom="0.73" header="0.31496062992125984" footer="0.31496062992125984"/>
  <pageSetup fitToHeight="2" fitToWidth="1" horizontalDpi="300" verticalDpi="300" orientation="portrait" paperSize="9" scale="72" r:id="rId1"/>
  <headerFooter alignWithMargins="0">
    <oddHeader xml:space="preserve">&amp;RZałącznik  Nr 5 do Uchwały Rady Miejskiej
w Lipnie Nr  z dnia  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showGridLines="0"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30" customWidth="1"/>
    <col min="2" max="2" width="47.125" style="31" customWidth="1"/>
    <col min="3" max="3" width="16.625" style="30" customWidth="1"/>
    <col min="4" max="4" width="25.00390625" style="30" customWidth="1"/>
    <col min="5" max="16384" width="9.125" style="30" customWidth="1"/>
  </cols>
  <sheetData>
    <row r="1" spans="2:5" ht="57.75" customHeight="1">
      <c r="B1" s="30"/>
      <c r="D1" s="64" t="s">
        <v>149</v>
      </c>
      <c r="E1" s="12"/>
    </row>
    <row r="2" ht="12.75">
      <c r="B2" s="30"/>
    </row>
    <row r="3" spans="1:4" ht="15" customHeight="1">
      <c r="A3" s="264" t="s">
        <v>150</v>
      </c>
      <c r="B3" s="264"/>
      <c r="C3" s="264"/>
      <c r="D3" s="264"/>
    </row>
    <row r="5" ht="15.75">
      <c r="D5" s="65" t="s">
        <v>0</v>
      </c>
    </row>
    <row r="6" spans="1:4" ht="14.25" customHeight="1">
      <c r="A6" s="263" t="s">
        <v>64</v>
      </c>
      <c r="B6" s="265" t="s">
        <v>67</v>
      </c>
      <c r="C6" s="263" t="s">
        <v>3</v>
      </c>
      <c r="D6" s="266" t="s">
        <v>4</v>
      </c>
    </row>
    <row r="7" spans="1:4" ht="14.25" customHeight="1">
      <c r="A7" s="263"/>
      <c r="B7" s="265"/>
      <c r="C7" s="263"/>
      <c r="D7" s="266"/>
    </row>
    <row r="8" spans="1:4" ht="15" customHeight="1">
      <c r="A8" s="32">
        <v>1</v>
      </c>
      <c r="B8" s="32">
        <v>2</v>
      </c>
      <c r="C8" s="32">
        <v>3</v>
      </c>
      <c r="D8" s="32">
        <v>4</v>
      </c>
    </row>
    <row r="9" spans="1:4" ht="19.5" customHeight="1">
      <c r="A9" s="263" t="s">
        <v>68</v>
      </c>
      <c r="B9" s="263"/>
      <c r="C9" s="33"/>
      <c r="D9" s="66">
        <f>SUM(D10:D17)</f>
        <v>1789440</v>
      </c>
    </row>
    <row r="10" spans="1:4" ht="19.5" customHeight="1">
      <c r="A10" s="33" t="s">
        <v>62</v>
      </c>
      <c r="B10" s="34" t="s">
        <v>69</v>
      </c>
      <c r="C10" s="33" t="s">
        <v>70</v>
      </c>
      <c r="D10" s="90">
        <v>1789440</v>
      </c>
    </row>
    <row r="11" spans="1:4" ht="19.5" customHeight="1">
      <c r="A11" s="33" t="s">
        <v>63</v>
      </c>
      <c r="B11" s="34" t="s">
        <v>71</v>
      </c>
      <c r="C11" s="33" t="s">
        <v>72</v>
      </c>
      <c r="D11" s="67">
        <v>0</v>
      </c>
    </row>
    <row r="12" spans="1:6" ht="49.5" customHeight="1">
      <c r="A12" s="33" t="s">
        <v>73</v>
      </c>
      <c r="B12" s="35" t="s">
        <v>74</v>
      </c>
      <c r="C12" s="33" t="s">
        <v>75</v>
      </c>
      <c r="D12" s="67">
        <v>0</v>
      </c>
      <c r="F12" s="30" t="s">
        <v>136</v>
      </c>
    </row>
    <row r="13" spans="1:4" ht="19.5" customHeight="1">
      <c r="A13" s="33" t="s">
        <v>76</v>
      </c>
      <c r="B13" s="34" t="s">
        <v>77</v>
      </c>
      <c r="C13" s="33" t="s">
        <v>78</v>
      </c>
      <c r="D13" s="67">
        <v>0</v>
      </c>
    </row>
    <row r="14" spans="1:4" ht="19.5" customHeight="1">
      <c r="A14" s="33" t="s">
        <v>79</v>
      </c>
      <c r="B14" s="34" t="s">
        <v>80</v>
      </c>
      <c r="C14" s="33" t="s">
        <v>81</v>
      </c>
      <c r="D14" s="67">
        <v>0</v>
      </c>
    </row>
    <row r="15" spans="1:4" ht="19.5" customHeight="1">
      <c r="A15" s="33" t="s">
        <v>82</v>
      </c>
      <c r="B15" s="34" t="s">
        <v>83</v>
      </c>
      <c r="C15" s="33" t="s">
        <v>84</v>
      </c>
      <c r="D15" s="67">
        <v>0</v>
      </c>
    </row>
    <row r="16" spans="1:4" ht="19.5" customHeight="1">
      <c r="A16" s="33" t="s">
        <v>85</v>
      </c>
      <c r="B16" s="34" t="s">
        <v>86</v>
      </c>
      <c r="C16" s="33" t="s">
        <v>87</v>
      </c>
      <c r="D16" s="67">
        <v>0</v>
      </c>
    </row>
    <row r="17" spans="1:4" ht="19.5" customHeight="1">
      <c r="A17" s="33" t="s">
        <v>88</v>
      </c>
      <c r="B17" s="34" t="s">
        <v>89</v>
      </c>
      <c r="C17" s="33" t="s">
        <v>90</v>
      </c>
      <c r="D17" s="90">
        <v>0</v>
      </c>
    </row>
    <row r="18" spans="1:4" ht="19.5" customHeight="1">
      <c r="A18" s="263" t="s">
        <v>91</v>
      </c>
      <c r="B18" s="263"/>
      <c r="C18" s="33"/>
      <c r="D18" s="66">
        <f>SUM(D19:D25)</f>
        <v>1789440</v>
      </c>
    </row>
    <row r="19" spans="1:4" ht="19.5" customHeight="1">
      <c r="A19" s="33" t="s">
        <v>62</v>
      </c>
      <c r="B19" s="34" t="s">
        <v>92</v>
      </c>
      <c r="C19" s="33" t="s">
        <v>93</v>
      </c>
      <c r="D19" s="67">
        <v>1789440</v>
      </c>
    </row>
    <row r="20" spans="1:4" ht="19.5" customHeight="1">
      <c r="A20" s="33" t="s">
        <v>63</v>
      </c>
      <c r="B20" s="34" t="s">
        <v>94</v>
      </c>
      <c r="C20" s="33" t="s">
        <v>95</v>
      </c>
      <c r="D20" s="67">
        <v>0</v>
      </c>
    </row>
    <row r="21" spans="1:4" ht="60" customHeight="1">
      <c r="A21" s="33" t="s">
        <v>73</v>
      </c>
      <c r="B21" s="35" t="s">
        <v>96</v>
      </c>
      <c r="C21" s="33" t="s">
        <v>97</v>
      </c>
      <c r="D21" s="67">
        <v>0</v>
      </c>
    </row>
    <row r="22" spans="1:4" ht="19.5" customHeight="1">
      <c r="A22" s="33" t="s">
        <v>76</v>
      </c>
      <c r="B22" s="34" t="s">
        <v>98</v>
      </c>
      <c r="C22" s="33" t="s">
        <v>99</v>
      </c>
      <c r="D22" s="67">
        <v>0</v>
      </c>
    </row>
    <row r="23" spans="1:4" ht="19.5" customHeight="1">
      <c r="A23" s="33" t="s">
        <v>79</v>
      </c>
      <c r="B23" s="34" t="s">
        <v>100</v>
      </c>
      <c r="C23" s="33" t="s">
        <v>101</v>
      </c>
      <c r="D23" s="67">
        <v>0</v>
      </c>
    </row>
    <row r="24" spans="1:4" ht="19.5" customHeight="1">
      <c r="A24" s="33" t="s">
        <v>82</v>
      </c>
      <c r="B24" s="34" t="s">
        <v>102</v>
      </c>
      <c r="C24" s="33" t="s">
        <v>103</v>
      </c>
      <c r="D24" s="67">
        <v>0</v>
      </c>
    </row>
    <row r="25" spans="1:4" ht="19.5" customHeight="1">
      <c r="A25" s="33" t="s">
        <v>85</v>
      </c>
      <c r="B25" s="34" t="s">
        <v>104</v>
      </c>
      <c r="C25" s="33" t="s">
        <v>105</v>
      </c>
      <c r="D25" s="67">
        <v>0</v>
      </c>
    </row>
    <row r="26" spans="1:4" ht="19.5" customHeight="1">
      <c r="A26" s="36"/>
      <c r="B26" s="37"/>
      <c r="C26" s="38"/>
      <c r="D26" s="38"/>
    </row>
    <row r="27" ht="15.75">
      <c r="A27" s="39"/>
    </row>
    <row r="28" ht="15.75">
      <c r="A28" s="39"/>
    </row>
    <row r="29" ht="15.75">
      <c r="A29" s="39"/>
    </row>
    <row r="30" ht="15.75">
      <c r="A30" s="39"/>
    </row>
    <row r="31" ht="15.75">
      <c r="A31" s="39"/>
    </row>
    <row r="32" ht="15.75">
      <c r="A32" s="39"/>
    </row>
    <row r="33" ht="15.75">
      <c r="A33" s="39"/>
    </row>
    <row r="34" ht="15.75">
      <c r="A34" s="39"/>
    </row>
    <row r="35" ht="15.75">
      <c r="A35" s="39"/>
    </row>
    <row r="36" ht="15.75">
      <c r="A36" s="39"/>
    </row>
    <row r="37" ht="15.75">
      <c r="A37" s="39"/>
    </row>
    <row r="38" ht="15.75">
      <c r="A38" s="39"/>
    </row>
    <row r="39" ht="15.75">
      <c r="A39" s="39"/>
    </row>
    <row r="40" ht="15.75">
      <c r="A40" s="39"/>
    </row>
    <row r="41" ht="15.75">
      <c r="A41" s="39"/>
    </row>
    <row r="42" ht="15.75">
      <c r="A42" s="39"/>
    </row>
    <row r="43" ht="15.75">
      <c r="A43" s="39"/>
    </row>
  </sheetData>
  <sheetProtection/>
  <mergeCells count="7">
    <mergeCell ref="A18:B18"/>
    <mergeCell ref="A3:D3"/>
    <mergeCell ref="A6:A7"/>
    <mergeCell ref="B6:B7"/>
    <mergeCell ref="C6:C7"/>
    <mergeCell ref="D6:D7"/>
    <mergeCell ref="A9:B9"/>
  </mergeCells>
  <printOptions horizontalCentered="1"/>
  <pageMargins left="0.39375" right="0.39375" top="0.5902777777777778" bottom="0.7569444444444444" header="0.5118055555555555" footer="0.5902777777777778"/>
  <pageSetup horizontalDpi="300" verticalDpi="300" orientation="portrait" paperSize="9" r:id="rId1"/>
  <headerFooter alignWithMargins="0"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PageLayoutView="0" workbookViewId="0" topLeftCell="A1">
      <selection activeCell="G9" sqref="G9"/>
    </sheetView>
  </sheetViews>
  <sheetFormatPr defaultColWidth="9.00390625" defaultRowHeight="12.75"/>
  <cols>
    <col min="1" max="1" width="10.75390625" style="0" customWidth="1"/>
    <col min="2" max="2" width="11.875" style="0" customWidth="1"/>
    <col min="3" max="3" width="8.75390625" style="0" customWidth="1"/>
    <col min="4" max="4" width="21.75390625" style="0" customWidth="1"/>
    <col min="5" max="5" width="33.875" style="0" customWidth="1"/>
    <col min="6" max="6" width="14.25390625" style="0" customWidth="1"/>
  </cols>
  <sheetData>
    <row r="1" spans="5:6" ht="12" customHeight="1">
      <c r="E1" s="267" t="s">
        <v>152</v>
      </c>
      <c r="F1" s="62"/>
    </row>
    <row r="2" spans="5:6" ht="59.25" customHeight="1">
      <c r="E2" s="267"/>
      <c r="F2" s="62"/>
    </row>
    <row r="3" spans="1:6" s="26" customFormat="1" ht="37.5" customHeight="1">
      <c r="A3" s="196" t="s">
        <v>151</v>
      </c>
      <c r="B3" s="196"/>
      <c r="C3" s="196"/>
      <c r="D3" s="196"/>
      <c r="E3" s="196"/>
      <c r="F3" s="196"/>
    </row>
    <row r="4" spans="1:6" s="26" customFormat="1" ht="19.5" customHeight="1">
      <c r="A4" s="27"/>
      <c r="B4" s="27"/>
      <c r="C4" s="27"/>
      <c r="D4" s="27"/>
      <c r="E4" s="27"/>
      <c r="F4" s="27"/>
    </row>
    <row r="5" spans="1:6" s="26" customFormat="1" ht="19.5" customHeight="1">
      <c r="A5" s="11" t="s">
        <v>106</v>
      </c>
      <c r="B5" s="11"/>
      <c r="C5" s="11"/>
      <c r="D5" s="11"/>
      <c r="E5" s="11"/>
      <c r="F5" s="71" t="s">
        <v>107</v>
      </c>
    </row>
    <row r="6" spans="1:6" s="13" customFormat="1" ht="36" customHeight="1">
      <c r="A6" s="19" t="s">
        <v>1</v>
      </c>
      <c r="B6" s="40" t="s">
        <v>2</v>
      </c>
      <c r="C6" s="82" t="s">
        <v>3</v>
      </c>
      <c r="D6" s="41" t="s">
        <v>108</v>
      </c>
      <c r="E6" s="42" t="s">
        <v>109</v>
      </c>
      <c r="F6" s="41" t="s">
        <v>110</v>
      </c>
    </row>
    <row r="7" spans="1:6" s="29" customFormat="1" ht="11.25" customHeight="1">
      <c r="A7" s="28">
        <v>1</v>
      </c>
      <c r="B7" s="28">
        <v>2</v>
      </c>
      <c r="C7" s="28"/>
      <c r="D7" s="28">
        <v>3</v>
      </c>
      <c r="E7" s="28">
        <v>4</v>
      </c>
      <c r="F7" s="28">
        <v>5</v>
      </c>
    </row>
    <row r="8" spans="1:6" s="11" customFormat="1" ht="27.75" customHeight="1">
      <c r="A8" s="268" t="s">
        <v>111</v>
      </c>
      <c r="B8" s="268"/>
      <c r="C8" s="268"/>
      <c r="D8" s="268"/>
      <c r="E8" s="268"/>
      <c r="F8" s="268"/>
    </row>
    <row r="9" spans="1:6" s="11" customFormat="1" ht="70.5" customHeight="1">
      <c r="A9" s="269">
        <v>700</v>
      </c>
      <c r="B9" s="269">
        <v>70001</v>
      </c>
      <c r="C9" s="80">
        <v>2650</v>
      </c>
      <c r="D9" s="72" t="s">
        <v>134</v>
      </c>
      <c r="E9" s="271" t="s">
        <v>141</v>
      </c>
      <c r="F9" s="273">
        <v>250000</v>
      </c>
    </row>
    <row r="10" spans="1:6" s="11" customFormat="1" ht="15" customHeight="1" hidden="1">
      <c r="A10" s="270"/>
      <c r="B10" s="270"/>
      <c r="C10" s="81"/>
      <c r="D10" s="73"/>
      <c r="E10" s="272"/>
      <c r="F10" s="274"/>
    </row>
    <row r="11" spans="1:6" s="11" customFormat="1" ht="26.25" customHeight="1">
      <c r="A11" s="43"/>
      <c r="B11" s="43"/>
      <c r="C11" s="43"/>
      <c r="D11" s="75"/>
      <c r="E11" s="76"/>
      <c r="F11" s="89">
        <f>SUM(F8:F10)</f>
        <v>250000</v>
      </c>
    </row>
    <row r="12" spans="5:6" ht="21" customHeight="1">
      <c r="E12" s="77"/>
      <c r="F12" s="78"/>
    </row>
  </sheetData>
  <sheetProtection/>
  <mergeCells count="7">
    <mergeCell ref="E1:E2"/>
    <mergeCell ref="A3:F3"/>
    <mergeCell ref="A8:F8"/>
    <mergeCell ref="A9:A10"/>
    <mergeCell ref="B9:B10"/>
    <mergeCell ref="E9:E10"/>
    <mergeCell ref="F9:F10"/>
  </mergeCells>
  <printOptions horizontalCentered="1"/>
  <pageMargins left="0.3937007874015748" right="0.3937007874015748" top="0.984251968503937" bottom="1.141732283464567" header="0.5118110236220472" footer="0.984251968503937"/>
  <pageSetup fitToHeight="1" fitToWidth="1" horizontalDpi="300" verticalDpi="300" orientation="portrait" paperSize="9" scale="96" r:id="rId1"/>
  <headerFooter alignWithMargins="0"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PageLayoutView="0" workbookViewId="0" topLeftCell="A1">
      <selection activeCell="E20" sqref="E20"/>
    </sheetView>
  </sheetViews>
  <sheetFormatPr defaultColWidth="9.00390625" defaultRowHeight="12.75"/>
  <cols>
    <col min="1" max="1" width="8.375" style="0" customWidth="1"/>
    <col min="2" max="3" width="9.00390625" style="0" customWidth="1"/>
    <col min="4" max="4" width="44.75390625" style="0" customWidth="1"/>
    <col min="5" max="5" width="20.125" style="0" customWidth="1"/>
  </cols>
  <sheetData>
    <row r="1" ht="16.5" customHeight="1">
      <c r="E1" s="275" t="s">
        <v>154</v>
      </c>
    </row>
    <row r="2" spans="4:5" ht="59.25" customHeight="1">
      <c r="D2" s="47"/>
      <c r="E2" s="275"/>
    </row>
    <row r="3" spans="4:5" ht="11.25" customHeight="1">
      <c r="D3" s="47"/>
      <c r="E3" s="47"/>
    </row>
    <row r="4" spans="1:5" s="26" customFormat="1" ht="37.5" customHeight="1">
      <c r="A4" s="196" t="s">
        <v>153</v>
      </c>
      <c r="B4" s="196"/>
      <c r="C4" s="196"/>
      <c r="D4" s="196"/>
      <c r="E4" s="196"/>
    </row>
    <row r="5" spans="1:5" s="26" customFormat="1" ht="19.5" customHeight="1">
      <c r="A5" s="27"/>
      <c r="B5" s="27"/>
      <c r="C5" s="27"/>
      <c r="D5" s="27"/>
      <c r="E5" s="27"/>
    </row>
    <row r="6" spans="1:5" s="13" customFormat="1" ht="36" customHeight="1">
      <c r="A6" s="19" t="s">
        <v>1</v>
      </c>
      <c r="B6" s="40" t="s">
        <v>2</v>
      </c>
      <c r="C6" s="94" t="s">
        <v>3</v>
      </c>
      <c r="D6" s="48" t="s">
        <v>112</v>
      </c>
      <c r="E6" s="41" t="s">
        <v>110</v>
      </c>
    </row>
    <row r="7" spans="1:5" s="29" customFormat="1" ht="11.25" customHeight="1">
      <c r="A7" s="28">
        <v>1</v>
      </c>
      <c r="B7" s="28">
        <v>2</v>
      </c>
      <c r="C7" s="28"/>
      <c r="D7" s="28">
        <v>3</v>
      </c>
      <c r="E7" s="28">
        <v>4</v>
      </c>
    </row>
    <row r="8" spans="1:5" s="11" customFormat="1" ht="65.25" customHeight="1">
      <c r="A8" s="43">
        <v>801</v>
      </c>
      <c r="B8" s="43">
        <v>80104</v>
      </c>
      <c r="C8" s="93">
        <v>2540</v>
      </c>
      <c r="D8" s="63" t="s">
        <v>135</v>
      </c>
      <c r="E8" s="44">
        <v>75000</v>
      </c>
    </row>
    <row r="9" spans="1:5" s="11" customFormat="1" ht="65.25" customHeight="1">
      <c r="A9" s="43">
        <v>801</v>
      </c>
      <c r="B9" s="43">
        <v>80110</v>
      </c>
      <c r="C9" s="93">
        <v>2540</v>
      </c>
      <c r="D9" s="63" t="s">
        <v>139</v>
      </c>
      <c r="E9" s="44">
        <v>675000</v>
      </c>
    </row>
    <row r="10" spans="1:5" s="11" customFormat="1" ht="65.25" customHeight="1">
      <c r="A10" s="43">
        <v>854</v>
      </c>
      <c r="B10" s="43">
        <v>85412</v>
      </c>
      <c r="C10" s="93">
        <v>2820</v>
      </c>
      <c r="D10" s="63" t="s">
        <v>114</v>
      </c>
      <c r="E10" s="44">
        <v>7000</v>
      </c>
    </row>
    <row r="11" spans="1:5" s="11" customFormat="1" ht="65.25" customHeight="1">
      <c r="A11" s="43">
        <v>921</v>
      </c>
      <c r="B11" s="43">
        <v>92105</v>
      </c>
      <c r="C11" s="93">
        <v>2820</v>
      </c>
      <c r="D11" s="63" t="s">
        <v>114</v>
      </c>
      <c r="E11" s="44">
        <v>15000</v>
      </c>
    </row>
    <row r="12" spans="1:5" s="11" customFormat="1" ht="50.25" customHeight="1">
      <c r="A12" s="43">
        <v>921</v>
      </c>
      <c r="B12" s="43">
        <v>92109</v>
      </c>
      <c r="C12" s="93">
        <v>2480</v>
      </c>
      <c r="D12" s="63" t="s">
        <v>113</v>
      </c>
      <c r="E12" s="44">
        <v>750000</v>
      </c>
    </row>
    <row r="13" spans="1:5" s="11" customFormat="1" ht="43.5" customHeight="1">
      <c r="A13" s="43">
        <v>921</v>
      </c>
      <c r="B13" s="43">
        <v>92116</v>
      </c>
      <c r="C13" s="93">
        <v>2480</v>
      </c>
      <c r="D13" s="63" t="s">
        <v>140</v>
      </c>
      <c r="E13" s="44">
        <v>310000</v>
      </c>
    </row>
    <row r="14" spans="1:8" s="11" customFormat="1" ht="52.5" customHeight="1">
      <c r="A14" s="43">
        <v>926</v>
      </c>
      <c r="B14" s="43">
        <v>92604</v>
      </c>
      <c r="C14" s="93">
        <v>2820</v>
      </c>
      <c r="D14" s="63" t="s">
        <v>114</v>
      </c>
      <c r="E14" s="44">
        <v>210000</v>
      </c>
      <c r="H14" s="11" t="s">
        <v>136</v>
      </c>
    </row>
    <row r="15" spans="1:5" s="11" customFormat="1" ht="27.75" customHeight="1">
      <c r="A15" s="43"/>
      <c r="B15" s="43"/>
      <c r="C15" s="93"/>
      <c r="D15" s="49" t="s">
        <v>115</v>
      </c>
      <c r="E15" s="50">
        <f>SUM(E8:E14)</f>
        <v>2042000</v>
      </c>
    </row>
  </sheetData>
  <sheetProtection/>
  <mergeCells count="2">
    <mergeCell ref="E1:E2"/>
    <mergeCell ref="A4:E4"/>
  </mergeCells>
  <printOptions horizontalCentered="1"/>
  <pageMargins left="0.39375" right="0.39375" top="0.9840277777777777" bottom="1.1506944444444445" header="0.5118055555555555" footer="0.9840277777777777"/>
  <pageSetup horizontalDpi="300" verticalDpi="300" orientation="portrait" paperSize="9" r:id="rId1"/>
  <headerFooter alignWithMargins="0"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zoomScalePageLayoutView="0" workbookViewId="0" topLeftCell="A1">
      <selection activeCell="H2" sqref="H2"/>
    </sheetView>
  </sheetViews>
  <sheetFormatPr defaultColWidth="9.00390625" defaultRowHeight="12.75"/>
  <cols>
    <col min="1" max="1" width="4.75390625" style="26" customWidth="1"/>
    <col min="2" max="2" width="36.375" style="26" customWidth="1"/>
    <col min="3" max="3" width="19.625" style="26" customWidth="1"/>
    <col min="4" max="6" width="17.75390625" style="26" customWidth="1"/>
    <col min="7" max="16384" width="9.125" style="26" customWidth="1"/>
  </cols>
  <sheetData>
    <row r="1" spans="5:6" ht="38.25" customHeight="1">
      <c r="E1" s="276" t="s">
        <v>155</v>
      </c>
      <c r="F1" s="276"/>
    </row>
    <row r="2" spans="5:6" ht="38.25" customHeight="1">
      <c r="E2" s="276"/>
      <c r="F2" s="276"/>
    </row>
    <row r="3" spans="1:6" ht="24.75" customHeight="1">
      <c r="A3" s="278" t="s">
        <v>156</v>
      </c>
      <c r="B3" s="278"/>
      <c r="C3" s="278"/>
      <c r="D3" s="278"/>
      <c r="E3" s="278"/>
      <c r="F3" s="278"/>
    </row>
    <row r="4" spans="1:6" ht="24.75" customHeight="1">
      <c r="A4" s="278"/>
      <c r="B4" s="278"/>
      <c r="C4" s="278"/>
      <c r="D4" s="278"/>
      <c r="E4" s="278"/>
      <c r="F4" s="278"/>
    </row>
    <row r="5" spans="1:6" ht="10.5" customHeight="1">
      <c r="A5" s="27"/>
      <c r="B5" s="27"/>
      <c r="C5" s="27"/>
      <c r="D5" s="27"/>
      <c r="E5" s="27"/>
      <c r="F5" s="27"/>
    </row>
    <row r="6" spans="1:6" ht="25.5" customHeight="1">
      <c r="A6" s="51"/>
      <c r="B6" s="51"/>
      <c r="C6" s="279" t="s">
        <v>161</v>
      </c>
      <c r="D6" s="279"/>
      <c r="E6" s="279" t="s">
        <v>61</v>
      </c>
      <c r="F6" s="279"/>
    </row>
    <row r="7" spans="1:6" ht="15" customHeight="1">
      <c r="A7" s="52" t="s">
        <v>64</v>
      </c>
      <c r="B7" s="52" t="s">
        <v>116</v>
      </c>
      <c r="C7" s="53" t="s">
        <v>117</v>
      </c>
      <c r="D7" s="53" t="s">
        <v>65</v>
      </c>
      <c r="E7" s="53" t="s">
        <v>117</v>
      </c>
      <c r="F7" s="53" t="s">
        <v>65</v>
      </c>
    </row>
    <row r="8" spans="1:6" ht="15" customHeight="1">
      <c r="A8" s="52"/>
      <c r="B8" s="52"/>
      <c r="C8" s="52"/>
      <c r="D8" s="52" t="s">
        <v>118</v>
      </c>
      <c r="E8" s="52"/>
      <c r="F8" s="52" t="s">
        <v>119</v>
      </c>
    </row>
    <row r="9" spans="1:6" ht="15" customHeight="1">
      <c r="A9" s="54"/>
      <c r="B9" s="54"/>
      <c r="C9" s="54"/>
      <c r="D9" s="54" t="s">
        <v>120</v>
      </c>
      <c r="E9" s="54"/>
      <c r="F9" s="54" t="s">
        <v>121</v>
      </c>
    </row>
    <row r="10" spans="1:6" ht="13.5" customHeight="1">
      <c r="A10" s="55">
        <v>1</v>
      </c>
      <c r="B10" s="55">
        <v>2</v>
      </c>
      <c r="C10" s="55">
        <v>3</v>
      </c>
      <c r="D10" s="55">
        <v>4</v>
      </c>
      <c r="E10" s="55">
        <v>5</v>
      </c>
      <c r="F10" s="55">
        <v>6</v>
      </c>
    </row>
    <row r="11" spans="1:6" ht="21.75" customHeight="1">
      <c r="A11" s="55" t="s">
        <v>122</v>
      </c>
      <c r="B11" s="56" t="s">
        <v>123</v>
      </c>
      <c r="C11" s="57">
        <f>SUM(C12:C12)</f>
        <v>3259400</v>
      </c>
      <c r="D11" s="57">
        <f>SUM(D12:D12)</f>
        <v>250000</v>
      </c>
      <c r="E11" s="57">
        <f>SUM(E12:E12)</f>
        <v>3259400</v>
      </c>
      <c r="F11" s="57">
        <f>SUM(F12)</f>
        <v>0</v>
      </c>
    </row>
    <row r="12" spans="1:6" ht="21.75" customHeight="1">
      <c r="A12" s="55"/>
      <c r="B12" s="79" t="s">
        <v>134</v>
      </c>
      <c r="C12" s="58">
        <v>3259400</v>
      </c>
      <c r="D12" s="58">
        <v>250000</v>
      </c>
      <c r="E12" s="58">
        <v>3259400</v>
      </c>
      <c r="F12" s="46">
        <v>0</v>
      </c>
    </row>
    <row r="13" ht="21.75" customHeight="1"/>
    <row r="14" ht="21.75" customHeight="1"/>
    <row r="15" ht="21.75" customHeight="1"/>
    <row r="16" spans="5:6" ht="21.75" customHeight="1">
      <c r="E16" s="277"/>
      <c r="F16" s="277"/>
    </row>
    <row r="17" ht="21.75" customHeight="1"/>
    <row r="18" spans="1:6" ht="21.75" customHeight="1">
      <c r="A18" s="278"/>
      <c r="B18" s="278"/>
      <c r="C18" s="278"/>
      <c r="D18" s="278"/>
      <c r="E18" s="278"/>
      <c r="F18" s="278"/>
    </row>
    <row r="19" spans="1:6" ht="21.75" customHeight="1">
      <c r="A19" s="278"/>
      <c r="B19" s="278"/>
      <c r="C19" s="278"/>
      <c r="D19" s="278"/>
      <c r="E19" s="278"/>
      <c r="F19" s="278"/>
    </row>
    <row r="20" spans="1:6" ht="21.75" customHeight="1">
      <c r="A20" s="27"/>
      <c r="B20" s="27"/>
      <c r="C20" s="27"/>
      <c r="D20" s="27"/>
      <c r="E20" s="27"/>
      <c r="F20" s="27"/>
    </row>
    <row r="21" spans="1:6" ht="15.75">
      <c r="A21" s="11"/>
      <c r="B21" s="11"/>
      <c r="C21" s="11"/>
      <c r="D21" s="11"/>
      <c r="E21" s="11"/>
      <c r="F21" s="11"/>
    </row>
  </sheetData>
  <sheetProtection/>
  <mergeCells count="8">
    <mergeCell ref="E1:F2"/>
    <mergeCell ref="E16:F16"/>
    <mergeCell ref="A18:F18"/>
    <mergeCell ref="A19:F19"/>
    <mergeCell ref="A3:F3"/>
    <mergeCell ref="A4:F4"/>
    <mergeCell ref="C6:D6"/>
    <mergeCell ref="E6:F6"/>
  </mergeCells>
  <printOptions horizontalCentered="1"/>
  <pageMargins left="0.35433070866141736" right="0.31496062992125984" top="0.7874015748031497" bottom="0.7874015748031497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2010-11-12T10:54:13Z</cp:lastPrinted>
  <dcterms:created xsi:type="dcterms:W3CDTF">2008-11-10T09:21:17Z</dcterms:created>
  <dcterms:modified xsi:type="dcterms:W3CDTF">2010-11-15T08:01:03Z</dcterms:modified>
  <cp:category/>
  <cp:version/>
  <cp:contentType/>
  <cp:contentStatus/>
</cp:coreProperties>
</file>